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nnozzi\Desktop\dica\andria\"/>
    </mc:Choice>
  </mc:AlternateContent>
  <bookViews>
    <workbookView xWindow="0" yWindow="0" windowWidth="19440" windowHeight="12330"/>
  </bookViews>
  <sheets>
    <sheet name="Riparto" sheetId="2" r:id="rId1"/>
  </sheets>
  <definedNames>
    <definedName name="_xlnm.Print_Area" localSheetId="0">Riparto!$A$3:$G$54</definedName>
  </definedNames>
  <calcPr calcId="15251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C54" i="2"/>
  <c r="C5" i="2"/>
  <c r="D54" i="2" l="1"/>
  <c r="B2" i="2"/>
  <c r="E27" i="2" s="1"/>
  <c r="F27" i="2" s="1"/>
  <c r="G27" i="2" s="1"/>
  <c r="E52" i="2" l="1"/>
  <c r="F52" i="2" s="1"/>
  <c r="G52" i="2" s="1"/>
  <c r="E33" i="2"/>
  <c r="F33" i="2" s="1"/>
  <c r="G33" i="2" s="1"/>
  <c r="E38" i="2"/>
  <c r="F38" i="2" s="1"/>
  <c r="G38" i="2" s="1"/>
  <c r="E49" i="2"/>
  <c r="F49" i="2" s="1"/>
  <c r="G49" i="2" s="1"/>
  <c r="E16" i="2"/>
  <c r="F16" i="2" s="1"/>
  <c r="G16" i="2" s="1"/>
  <c r="E31" i="2"/>
  <c r="F31" i="2" s="1"/>
  <c r="G31" i="2" s="1"/>
  <c r="E34" i="2"/>
  <c r="F34" i="2" s="1"/>
  <c r="G34" i="2" s="1"/>
  <c r="E32" i="2"/>
  <c r="F32" i="2" s="1"/>
  <c r="G32" i="2" s="1"/>
  <c r="E17" i="2"/>
  <c r="F17" i="2" s="1"/>
  <c r="G17" i="2" s="1"/>
  <c r="E10" i="2"/>
  <c r="F10" i="2" s="1"/>
  <c r="G10" i="2" s="1"/>
  <c r="E8" i="2"/>
  <c r="F8" i="2" s="1"/>
  <c r="G8" i="2" s="1"/>
  <c r="E9" i="2"/>
  <c r="F9" i="2" s="1"/>
  <c r="G9" i="2" s="1"/>
  <c r="E6" i="2"/>
  <c r="F6" i="2" s="1"/>
  <c r="G6" i="2" s="1"/>
  <c r="E7" i="2"/>
  <c r="F7" i="2" s="1"/>
  <c r="G7" i="2" s="1"/>
  <c r="E11" i="2"/>
  <c r="F11" i="2" s="1"/>
  <c r="G11" i="2" s="1"/>
  <c r="E40" i="2"/>
  <c r="F40" i="2" s="1"/>
  <c r="G40" i="2" s="1"/>
  <c r="E20" i="2"/>
  <c r="F20" i="2" s="1"/>
  <c r="G20" i="2" s="1"/>
  <c r="E36" i="2"/>
  <c r="F36" i="2" s="1"/>
  <c r="G36" i="2" s="1"/>
  <c r="E14" i="2"/>
  <c r="F14" i="2" s="1"/>
  <c r="G14" i="2" s="1"/>
  <c r="E46" i="2"/>
  <c r="F46" i="2" s="1"/>
  <c r="G46" i="2" s="1"/>
  <c r="E39" i="2"/>
  <c r="F39" i="2" s="1"/>
  <c r="G39" i="2" s="1"/>
  <c r="E21" i="2"/>
  <c r="F21" i="2" s="1"/>
  <c r="G21" i="2" s="1"/>
  <c r="E37" i="2"/>
  <c r="F37" i="2" s="1"/>
  <c r="G37" i="2" s="1"/>
  <c r="E53" i="2"/>
  <c r="F53" i="2" s="1"/>
  <c r="G53" i="2" s="1"/>
  <c r="E42" i="2"/>
  <c r="F42" i="2" s="1"/>
  <c r="G42" i="2" s="1"/>
  <c r="E35" i="2"/>
  <c r="F35" i="2" s="1"/>
  <c r="G35" i="2" s="1"/>
  <c r="E24" i="2"/>
  <c r="F24" i="2" s="1"/>
  <c r="G24" i="2" s="1"/>
  <c r="E44" i="2"/>
  <c r="F44" i="2" s="1"/>
  <c r="G44" i="2" s="1"/>
  <c r="E22" i="2"/>
  <c r="F22" i="2" s="1"/>
  <c r="G22" i="2" s="1"/>
  <c r="E15" i="2"/>
  <c r="F15" i="2" s="1"/>
  <c r="G15" i="2" s="1"/>
  <c r="E47" i="2"/>
  <c r="F47" i="2" s="1"/>
  <c r="G47" i="2" s="1"/>
  <c r="E25" i="2"/>
  <c r="F25" i="2" s="1"/>
  <c r="G25" i="2" s="1"/>
  <c r="E41" i="2"/>
  <c r="F41" i="2" s="1"/>
  <c r="G41" i="2" s="1"/>
  <c r="E18" i="2"/>
  <c r="F18" i="2" s="1"/>
  <c r="G18" i="2" s="1"/>
  <c r="E50" i="2"/>
  <c r="F50" i="2" s="1"/>
  <c r="G50" i="2" s="1"/>
  <c r="E43" i="2"/>
  <c r="F43" i="2" s="1"/>
  <c r="G43" i="2" s="1"/>
  <c r="E12" i="2"/>
  <c r="F12" i="2" s="1"/>
  <c r="G12" i="2" s="1"/>
  <c r="E28" i="2"/>
  <c r="F28" i="2" s="1"/>
  <c r="G28" i="2" s="1"/>
  <c r="E48" i="2"/>
  <c r="F48" i="2" s="1"/>
  <c r="G48" i="2" s="1"/>
  <c r="E30" i="2"/>
  <c r="F30" i="2" s="1"/>
  <c r="G30" i="2" s="1"/>
  <c r="E23" i="2"/>
  <c r="F23" i="2" s="1"/>
  <c r="G23" i="2" s="1"/>
  <c r="E13" i="2"/>
  <c r="F13" i="2" s="1"/>
  <c r="G13" i="2" s="1"/>
  <c r="E29" i="2"/>
  <c r="F29" i="2" s="1"/>
  <c r="G29" i="2" s="1"/>
  <c r="E45" i="2"/>
  <c r="F45" i="2" s="1"/>
  <c r="G45" i="2" s="1"/>
  <c r="E26" i="2"/>
  <c r="F26" i="2" s="1"/>
  <c r="G26" i="2" s="1"/>
  <c r="E19" i="2"/>
  <c r="F19" i="2" s="1"/>
  <c r="G19" i="2" s="1"/>
  <c r="E51" i="2"/>
  <c r="F51" i="2" s="1"/>
  <c r="G51" i="2" s="1"/>
  <c r="B54" i="2"/>
  <c r="B5" i="2"/>
  <c r="D5" i="2" s="1"/>
  <c r="G54" i="2" l="1"/>
  <c r="E5" i="2"/>
  <c r="E54" i="2"/>
  <c r="F5" i="2"/>
  <c r="G5" i="2"/>
  <c r="F54" i="2"/>
</calcChain>
</file>

<file path=xl/sharedStrings.xml><?xml version="1.0" encoding="utf-8"?>
<sst xmlns="http://schemas.openxmlformats.org/spreadsheetml/2006/main" count="64" uniqueCount="16">
  <si>
    <t>Stanziamento</t>
  </si>
  <si>
    <t>%</t>
  </si>
  <si>
    <t>Somma Liquidata</t>
  </si>
  <si>
    <t>%
sul liquidato</t>
  </si>
  <si>
    <t>Somma da ripartire</t>
  </si>
  <si>
    <t>Totale liquidato</t>
  </si>
  <si>
    <t>Beneficiario</t>
  </si>
  <si>
    <t>Totale Generale</t>
  </si>
  <si>
    <t>TABELLA A</t>
  </si>
  <si>
    <t>Percentale
di riparto su totale attribuito</t>
  </si>
  <si>
    <t>Totale
Complessivo da impegnare
( B ) + ( C )</t>
  </si>
  <si>
    <t>Totale attribuito
2017 e 2018 
( A )+( B )</t>
  </si>
  <si>
    <t>Importo 
per familiare vittima 
già liquidato 2017
( A )</t>
  </si>
  <si>
    <t>Importo assegnato 
per stato necessità e/o ferito
DPCM 2018 da impegnare 
( B )</t>
  </si>
  <si>
    <t>Importo da impegnare e liquidare 
DPCM 2018
(somme residue)
( C )</t>
  </si>
  <si>
    <t>Omissis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</si>
</sst>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#,##0.00_ ;\-#,##0.00\ "/>
    <numFmt numFmtId="165" formatCode="#,##0_ ;\-#,##0\ "/>
  </numFmts>
  <fonts count="7" x14ac:knownFonts="1"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sz val="7"/>
      <color rgb="FFFF0000"/>
      <name val="Verdana"/>
      <family val="2"/>
    </font>
    <font>
      <i/>
      <sz val="9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4" fontId="1" fillId="0" borderId="0" xfId="0" applyNumberFormat="1" applyFont="1" applyAlignment="1">
      <alignment horizontal="left" vertical="center"/>
    </xf>
    <xf numFmtId="4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horizontal="center" vertical="center"/>
    </xf>
    <xf numFmtId="7" fontId="3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right" vertical="center"/>
    </xf>
    <xf numFmtId="7" fontId="4" fillId="0" borderId="0" xfId="0" applyNumberFormat="1" applyFont="1" applyBorder="1" applyAlignment="1">
      <alignment horizontal="left" vertical="center"/>
    </xf>
    <xf numFmtId="44" fontId="4" fillId="0" borderId="0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left"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right" vertical="center"/>
    </xf>
    <xf numFmtId="44" fontId="1" fillId="0" borderId="3" xfId="0" applyNumberFormat="1" applyFont="1" applyBorder="1" applyAlignment="1">
      <alignment horizontal="right" vertical="center"/>
    </xf>
    <xf numFmtId="44" fontId="1" fillId="0" borderId="4" xfId="0" applyNumberFormat="1" applyFont="1" applyBorder="1" applyAlignment="1">
      <alignment horizontal="right" vertical="center"/>
    </xf>
    <xf numFmtId="44" fontId="6" fillId="0" borderId="0" xfId="0" applyNumberFormat="1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115" zoomScaleNormal="115" workbookViewId="0">
      <selection activeCell="A2" sqref="A2"/>
    </sheetView>
  </sheetViews>
  <sheetFormatPr defaultRowHeight="24" customHeight="1" x14ac:dyDescent="0.2"/>
  <cols>
    <col min="1" max="1" width="15.5703125" style="7" customWidth="1"/>
    <col min="2" max="2" width="16.5703125" style="5" customWidth="1"/>
    <col min="3" max="3" width="16.28515625" style="5" customWidth="1"/>
    <col min="4" max="4" width="16" style="5" customWidth="1"/>
    <col min="5" max="5" width="11.28515625" style="6" customWidth="1"/>
    <col min="6" max="6" width="16.5703125" style="5" customWidth="1"/>
    <col min="7" max="7" width="16" style="5" customWidth="1"/>
    <col min="8" max="8" width="9.140625" style="4"/>
    <col min="9" max="9" width="16.5703125" style="8" customWidth="1"/>
    <col min="10" max="16384" width="9.140625" style="4"/>
  </cols>
  <sheetData>
    <row r="1" spans="1:7" ht="51.75" customHeight="1" x14ac:dyDescent="0.2">
      <c r="A1" s="1" t="s">
        <v>0</v>
      </c>
      <c r="B1" s="29" t="s">
        <v>2</v>
      </c>
      <c r="C1" s="2"/>
      <c r="D1" s="2"/>
      <c r="E1" s="3" t="s">
        <v>3</v>
      </c>
      <c r="F1" s="28" t="s">
        <v>4</v>
      </c>
      <c r="G1" s="2" t="s">
        <v>5</v>
      </c>
    </row>
    <row r="2" spans="1:7" ht="31.5" customHeight="1" x14ac:dyDescent="0.2">
      <c r="A2" s="19">
        <v>10000000</v>
      </c>
      <c r="B2" s="16">
        <f>A2-F2</f>
        <v>5380000</v>
      </c>
      <c r="C2" s="16"/>
      <c r="D2" s="16"/>
      <c r="E2" s="17" t="s">
        <v>1</v>
      </c>
      <c r="F2" s="20">
        <v>4620000</v>
      </c>
      <c r="G2" s="18"/>
    </row>
    <row r="3" spans="1:7" ht="24" customHeight="1" x14ac:dyDescent="0.2">
      <c r="A3" s="25" t="s">
        <v>8</v>
      </c>
      <c r="B3" s="26"/>
      <c r="C3" s="26"/>
      <c r="D3" s="26"/>
      <c r="E3" s="26"/>
      <c r="F3" s="26"/>
      <c r="G3" s="27"/>
    </row>
    <row r="4" spans="1:7" ht="101.25" customHeight="1" x14ac:dyDescent="0.2">
      <c r="A4" s="12" t="s">
        <v>6</v>
      </c>
      <c r="B4" s="13" t="s">
        <v>12</v>
      </c>
      <c r="C4" s="13" t="s">
        <v>13</v>
      </c>
      <c r="D4" s="13" t="s">
        <v>11</v>
      </c>
      <c r="E4" s="13" t="s">
        <v>9</v>
      </c>
      <c r="F4" s="13" t="s">
        <v>14</v>
      </c>
      <c r="G4" s="13" t="s">
        <v>10</v>
      </c>
    </row>
    <row r="5" spans="1:7" ht="24" customHeight="1" x14ac:dyDescent="0.2">
      <c r="A5" s="23" t="s">
        <v>7</v>
      </c>
      <c r="B5" s="15">
        <f>SUM(B6:B53)</f>
        <v>3799999.9400000004</v>
      </c>
      <c r="C5" s="15">
        <f>SUM(C6:C53)</f>
        <v>1580000</v>
      </c>
      <c r="D5" s="15">
        <f>B5+C5</f>
        <v>5379999.9400000004</v>
      </c>
      <c r="E5" s="15">
        <f>SUM(E6:E53)</f>
        <v>99.999998884758327</v>
      </c>
      <c r="F5" s="15">
        <f>SUM(F6:F53)</f>
        <v>4619999.9484758368</v>
      </c>
      <c r="G5" s="15">
        <f>SUM(G6:G53)</f>
        <v>6199999.9484758349</v>
      </c>
    </row>
    <row r="6" spans="1:7" ht="30" customHeight="1" x14ac:dyDescent="0.2">
      <c r="A6" s="24" t="s">
        <v>15</v>
      </c>
      <c r="B6" s="14">
        <v>200000</v>
      </c>
      <c r="C6" s="14">
        <v>0</v>
      </c>
      <c r="D6" s="14">
        <f>B6+C6</f>
        <v>200000</v>
      </c>
      <c r="E6" s="9">
        <f>D6*100/$B$2</f>
        <v>3.7174721189591078</v>
      </c>
      <c r="F6" s="10">
        <f>$F$2*E6/100</f>
        <v>171747.21189591076</v>
      </c>
      <c r="G6" s="11">
        <f>F6+C6</f>
        <v>171747.21189591076</v>
      </c>
    </row>
    <row r="7" spans="1:7" ht="30" customHeight="1" x14ac:dyDescent="0.2">
      <c r="A7" s="24" t="s">
        <v>15</v>
      </c>
      <c r="B7" s="14">
        <v>200000</v>
      </c>
      <c r="C7" s="14">
        <v>0</v>
      </c>
      <c r="D7" s="14">
        <f t="shared" ref="D7:D53" si="0">B7+C7</f>
        <v>200000</v>
      </c>
      <c r="E7" s="9">
        <f t="shared" ref="E7:E53" si="1">D7*100/$B$2</f>
        <v>3.7174721189591078</v>
      </c>
      <c r="F7" s="10">
        <f t="shared" ref="F7:F53" si="2">$F$2*E7/100</f>
        <v>171747.21189591076</v>
      </c>
      <c r="G7" s="11">
        <f t="shared" ref="G7:G53" si="3">F7+C7</f>
        <v>171747.21189591076</v>
      </c>
    </row>
    <row r="8" spans="1:7" ht="30" customHeight="1" x14ac:dyDescent="0.2">
      <c r="A8" s="24" t="s">
        <v>15</v>
      </c>
      <c r="B8" s="14">
        <v>200000</v>
      </c>
      <c r="C8" s="14">
        <v>0</v>
      </c>
      <c r="D8" s="14">
        <f t="shared" si="0"/>
        <v>200000</v>
      </c>
      <c r="E8" s="9">
        <f t="shared" si="1"/>
        <v>3.7174721189591078</v>
      </c>
      <c r="F8" s="10">
        <f t="shared" si="2"/>
        <v>171747.21189591076</v>
      </c>
      <c r="G8" s="11">
        <f t="shared" si="3"/>
        <v>171747.21189591076</v>
      </c>
    </row>
    <row r="9" spans="1:7" ht="30" customHeight="1" x14ac:dyDescent="0.2">
      <c r="A9" s="24" t="s">
        <v>15</v>
      </c>
      <c r="B9" s="14">
        <v>200000</v>
      </c>
      <c r="C9" s="14">
        <v>0</v>
      </c>
      <c r="D9" s="14">
        <f t="shared" si="0"/>
        <v>200000</v>
      </c>
      <c r="E9" s="9">
        <f t="shared" si="1"/>
        <v>3.7174721189591078</v>
      </c>
      <c r="F9" s="10">
        <f t="shared" si="2"/>
        <v>171747.21189591076</v>
      </c>
      <c r="G9" s="11">
        <f t="shared" si="3"/>
        <v>171747.21189591076</v>
      </c>
    </row>
    <row r="10" spans="1:7" ht="30" customHeight="1" x14ac:dyDescent="0.2">
      <c r="A10" s="24" t="s">
        <v>15</v>
      </c>
      <c r="B10" s="14">
        <v>200000</v>
      </c>
      <c r="C10" s="14">
        <v>0</v>
      </c>
      <c r="D10" s="14">
        <f t="shared" si="0"/>
        <v>200000</v>
      </c>
      <c r="E10" s="9">
        <f t="shared" si="1"/>
        <v>3.7174721189591078</v>
      </c>
      <c r="F10" s="10">
        <f t="shared" si="2"/>
        <v>171747.21189591076</v>
      </c>
      <c r="G10" s="11">
        <f t="shared" si="3"/>
        <v>171747.21189591076</v>
      </c>
    </row>
    <row r="11" spans="1:7" ht="30" customHeight="1" x14ac:dyDescent="0.2">
      <c r="A11" s="24" t="s">
        <v>15</v>
      </c>
      <c r="B11" s="14">
        <v>0</v>
      </c>
      <c r="C11" s="14">
        <v>190000</v>
      </c>
      <c r="D11" s="14">
        <f t="shared" si="0"/>
        <v>190000</v>
      </c>
      <c r="E11" s="9">
        <f t="shared" si="1"/>
        <v>3.5315985130111525</v>
      </c>
      <c r="F11" s="10">
        <f t="shared" si="2"/>
        <v>163159.85130111524</v>
      </c>
      <c r="G11" s="11">
        <f t="shared" si="3"/>
        <v>353159.85130111524</v>
      </c>
    </row>
    <row r="12" spans="1:7" ht="30" customHeight="1" x14ac:dyDescent="0.2">
      <c r="A12" s="24" t="s">
        <v>15</v>
      </c>
      <c r="B12" s="14">
        <v>0</v>
      </c>
      <c r="C12" s="14">
        <v>180000</v>
      </c>
      <c r="D12" s="14">
        <f t="shared" si="0"/>
        <v>180000</v>
      </c>
      <c r="E12" s="9">
        <f t="shared" si="1"/>
        <v>3.3457249070631971</v>
      </c>
      <c r="F12" s="10">
        <f t="shared" si="2"/>
        <v>154572.49070631972</v>
      </c>
      <c r="G12" s="11">
        <f t="shared" si="3"/>
        <v>334572.49070631969</v>
      </c>
    </row>
    <row r="13" spans="1:7" ht="30" customHeight="1" x14ac:dyDescent="0.2">
      <c r="A13" s="24" t="s">
        <v>15</v>
      </c>
      <c r="B13" s="14">
        <v>100000</v>
      </c>
      <c r="C13" s="14">
        <v>70000</v>
      </c>
      <c r="D13" s="14">
        <f t="shared" si="0"/>
        <v>170000</v>
      </c>
      <c r="E13" s="9">
        <f t="shared" si="1"/>
        <v>3.1598513011152418</v>
      </c>
      <c r="F13" s="10">
        <f t="shared" si="2"/>
        <v>145985.13011152417</v>
      </c>
      <c r="G13" s="11">
        <f t="shared" si="3"/>
        <v>215985.13011152417</v>
      </c>
    </row>
    <row r="14" spans="1:7" ht="30" customHeight="1" x14ac:dyDescent="0.2">
      <c r="A14" s="24" t="s">
        <v>15</v>
      </c>
      <c r="B14" s="14">
        <v>100000</v>
      </c>
      <c r="C14" s="14">
        <v>50000</v>
      </c>
      <c r="D14" s="14">
        <f t="shared" si="0"/>
        <v>150000</v>
      </c>
      <c r="E14" s="9">
        <f t="shared" si="1"/>
        <v>2.7881040892193307</v>
      </c>
      <c r="F14" s="10">
        <f t="shared" si="2"/>
        <v>128810.40892193308</v>
      </c>
      <c r="G14" s="11">
        <f t="shared" si="3"/>
        <v>178810.40892193309</v>
      </c>
    </row>
    <row r="15" spans="1:7" ht="30" customHeight="1" x14ac:dyDescent="0.2">
      <c r="A15" s="24" t="s">
        <v>15</v>
      </c>
      <c r="B15" s="14">
        <v>100000</v>
      </c>
      <c r="C15" s="14">
        <v>50000</v>
      </c>
      <c r="D15" s="14">
        <f t="shared" si="0"/>
        <v>150000</v>
      </c>
      <c r="E15" s="9">
        <f t="shared" si="1"/>
        <v>2.7881040892193307</v>
      </c>
      <c r="F15" s="10">
        <f t="shared" si="2"/>
        <v>128810.40892193308</v>
      </c>
      <c r="G15" s="11">
        <f t="shared" si="3"/>
        <v>178810.40892193309</v>
      </c>
    </row>
    <row r="16" spans="1:7" ht="30" customHeight="1" x14ac:dyDescent="0.2">
      <c r="A16" s="24" t="s">
        <v>15</v>
      </c>
      <c r="B16" s="14">
        <v>100000</v>
      </c>
      <c r="C16" s="14">
        <v>50000</v>
      </c>
      <c r="D16" s="14">
        <f t="shared" si="0"/>
        <v>150000</v>
      </c>
      <c r="E16" s="9">
        <f t="shared" si="1"/>
        <v>2.7881040892193307</v>
      </c>
      <c r="F16" s="10">
        <f t="shared" si="2"/>
        <v>128810.40892193308</v>
      </c>
      <c r="G16" s="11">
        <f t="shared" si="3"/>
        <v>178810.40892193309</v>
      </c>
    </row>
    <row r="17" spans="1:7" ht="30" customHeight="1" x14ac:dyDescent="0.2">
      <c r="A17" s="24" t="s">
        <v>15</v>
      </c>
      <c r="B17" s="14">
        <v>0</v>
      </c>
      <c r="C17" s="14">
        <v>150000</v>
      </c>
      <c r="D17" s="14">
        <f t="shared" si="0"/>
        <v>150000</v>
      </c>
      <c r="E17" s="9">
        <f t="shared" si="1"/>
        <v>2.7881040892193307</v>
      </c>
      <c r="F17" s="10">
        <f t="shared" si="2"/>
        <v>128810.40892193308</v>
      </c>
      <c r="G17" s="11">
        <f t="shared" si="3"/>
        <v>278810.40892193309</v>
      </c>
    </row>
    <row r="18" spans="1:7" ht="30" customHeight="1" x14ac:dyDescent="0.2">
      <c r="A18" s="24" t="s">
        <v>15</v>
      </c>
      <c r="B18" s="14">
        <v>100000</v>
      </c>
      <c r="C18" s="14">
        <v>40000</v>
      </c>
      <c r="D18" s="14">
        <f t="shared" si="0"/>
        <v>140000</v>
      </c>
      <c r="E18" s="9">
        <f t="shared" si="1"/>
        <v>2.6022304832713754</v>
      </c>
      <c r="F18" s="10">
        <f t="shared" si="2"/>
        <v>120223.04832713754</v>
      </c>
      <c r="G18" s="11">
        <f t="shared" si="3"/>
        <v>160223.04832713754</v>
      </c>
    </row>
    <row r="19" spans="1:7" ht="30" customHeight="1" x14ac:dyDescent="0.2">
      <c r="A19" s="24" t="s">
        <v>15</v>
      </c>
      <c r="B19" s="14">
        <v>66666.66</v>
      </c>
      <c r="C19" s="14">
        <v>50000</v>
      </c>
      <c r="D19" s="14">
        <f t="shared" si="0"/>
        <v>116666.66</v>
      </c>
      <c r="E19" s="9">
        <f t="shared" si="1"/>
        <v>2.1685252788104088</v>
      </c>
      <c r="F19" s="10">
        <f t="shared" si="2"/>
        <v>100185.86788104089</v>
      </c>
      <c r="G19" s="11">
        <f t="shared" si="3"/>
        <v>150185.8678810409</v>
      </c>
    </row>
    <row r="20" spans="1:7" ht="30" customHeight="1" x14ac:dyDescent="0.2">
      <c r="A20" s="24" t="s">
        <v>15</v>
      </c>
      <c r="B20" s="14">
        <v>66666.66</v>
      </c>
      <c r="C20" s="14">
        <v>50000</v>
      </c>
      <c r="D20" s="14">
        <f t="shared" si="0"/>
        <v>116666.66</v>
      </c>
      <c r="E20" s="9">
        <f t="shared" si="1"/>
        <v>2.1685252788104088</v>
      </c>
      <c r="F20" s="10">
        <f t="shared" si="2"/>
        <v>100185.86788104089</v>
      </c>
      <c r="G20" s="11">
        <f t="shared" si="3"/>
        <v>150185.8678810409</v>
      </c>
    </row>
    <row r="21" spans="1:7" ht="30" customHeight="1" x14ac:dyDescent="0.2">
      <c r="A21" s="24" t="s">
        <v>15</v>
      </c>
      <c r="B21" s="14">
        <v>66666.66</v>
      </c>
      <c r="C21" s="14">
        <v>40000</v>
      </c>
      <c r="D21" s="14">
        <f t="shared" si="0"/>
        <v>106666.66</v>
      </c>
      <c r="E21" s="9">
        <f t="shared" si="1"/>
        <v>1.9826516728624535</v>
      </c>
      <c r="F21" s="10">
        <f t="shared" si="2"/>
        <v>91598.507286245353</v>
      </c>
      <c r="G21" s="11">
        <f t="shared" si="3"/>
        <v>131598.50728624535</v>
      </c>
    </row>
    <row r="22" spans="1:7" ht="30" customHeight="1" x14ac:dyDescent="0.2">
      <c r="A22" s="24" t="s">
        <v>15</v>
      </c>
      <c r="B22" s="14">
        <v>100000</v>
      </c>
      <c r="C22" s="14">
        <v>0</v>
      </c>
      <c r="D22" s="14">
        <f t="shared" si="0"/>
        <v>100000</v>
      </c>
      <c r="E22" s="9">
        <f t="shared" si="1"/>
        <v>1.8587360594795539</v>
      </c>
      <c r="F22" s="10">
        <f t="shared" si="2"/>
        <v>85873.605947955381</v>
      </c>
      <c r="G22" s="11">
        <f t="shared" si="3"/>
        <v>85873.605947955381</v>
      </c>
    </row>
    <row r="23" spans="1:7" ht="30" customHeight="1" x14ac:dyDescent="0.2">
      <c r="A23" s="24" t="s">
        <v>15</v>
      </c>
      <c r="B23" s="14">
        <v>100000</v>
      </c>
      <c r="C23" s="14">
        <v>0</v>
      </c>
      <c r="D23" s="14">
        <f t="shared" si="0"/>
        <v>100000</v>
      </c>
      <c r="E23" s="9">
        <f t="shared" si="1"/>
        <v>1.8587360594795539</v>
      </c>
      <c r="F23" s="10">
        <f t="shared" si="2"/>
        <v>85873.605947955381</v>
      </c>
      <c r="G23" s="11">
        <f t="shared" si="3"/>
        <v>85873.605947955381</v>
      </c>
    </row>
    <row r="24" spans="1:7" ht="30" customHeight="1" x14ac:dyDescent="0.2">
      <c r="A24" s="24" t="s">
        <v>15</v>
      </c>
      <c r="B24" s="14">
        <v>100000</v>
      </c>
      <c r="C24" s="14">
        <v>0</v>
      </c>
      <c r="D24" s="14">
        <f t="shared" si="0"/>
        <v>100000</v>
      </c>
      <c r="E24" s="9">
        <f t="shared" si="1"/>
        <v>1.8587360594795539</v>
      </c>
      <c r="F24" s="10">
        <f t="shared" si="2"/>
        <v>85873.605947955381</v>
      </c>
      <c r="G24" s="11">
        <f t="shared" si="3"/>
        <v>85873.605947955381</v>
      </c>
    </row>
    <row r="25" spans="1:7" ht="30" customHeight="1" x14ac:dyDescent="0.2">
      <c r="A25" s="24" t="s">
        <v>15</v>
      </c>
      <c r="B25" s="14">
        <v>100000</v>
      </c>
      <c r="C25" s="14">
        <v>0</v>
      </c>
      <c r="D25" s="14">
        <f t="shared" si="0"/>
        <v>100000</v>
      </c>
      <c r="E25" s="9">
        <f t="shared" si="1"/>
        <v>1.8587360594795539</v>
      </c>
      <c r="F25" s="10">
        <f t="shared" si="2"/>
        <v>85873.605947955381</v>
      </c>
      <c r="G25" s="11">
        <f t="shared" si="3"/>
        <v>85873.605947955381</v>
      </c>
    </row>
    <row r="26" spans="1:7" ht="30" customHeight="1" x14ac:dyDescent="0.2">
      <c r="A26" s="24" t="s">
        <v>15</v>
      </c>
      <c r="B26" s="14">
        <v>100000</v>
      </c>
      <c r="C26" s="14">
        <v>0</v>
      </c>
      <c r="D26" s="14">
        <f t="shared" si="0"/>
        <v>100000</v>
      </c>
      <c r="E26" s="9">
        <f t="shared" si="1"/>
        <v>1.8587360594795539</v>
      </c>
      <c r="F26" s="10">
        <f t="shared" si="2"/>
        <v>85873.605947955381</v>
      </c>
      <c r="G26" s="11">
        <f t="shared" si="3"/>
        <v>85873.605947955381</v>
      </c>
    </row>
    <row r="27" spans="1:7" ht="30" customHeight="1" x14ac:dyDescent="0.2">
      <c r="A27" s="21" t="s">
        <v>15</v>
      </c>
      <c r="B27" s="14">
        <v>100000</v>
      </c>
      <c r="C27" s="14">
        <v>0</v>
      </c>
      <c r="D27" s="14">
        <f t="shared" si="0"/>
        <v>100000</v>
      </c>
      <c r="E27" s="9">
        <f t="shared" si="1"/>
        <v>1.8587360594795539</v>
      </c>
      <c r="F27" s="10">
        <f t="shared" si="2"/>
        <v>85873.605947955381</v>
      </c>
      <c r="G27" s="11">
        <f t="shared" si="3"/>
        <v>85873.605947955381</v>
      </c>
    </row>
    <row r="28" spans="1:7" ht="30" customHeight="1" x14ac:dyDescent="0.2">
      <c r="A28" s="24" t="s">
        <v>15</v>
      </c>
      <c r="B28" s="14">
        <v>100000</v>
      </c>
      <c r="C28" s="14">
        <v>0</v>
      </c>
      <c r="D28" s="14">
        <f t="shared" si="0"/>
        <v>100000</v>
      </c>
      <c r="E28" s="9">
        <f t="shared" si="1"/>
        <v>1.8587360594795539</v>
      </c>
      <c r="F28" s="10">
        <f t="shared" si="2"/>
        <v>85873.605947955381</v>
      </c>
      <c r="G28" s="11">
        <f t="shared" si="3"/>
        <v>85873.605947955381</v>
      </c>
    </row>
    <row r="29" spans="1:7" ht="30" customHeight="1" x14ac:dyDescent="0.2">
      <c r="A29" s="24" t="s">
        <v>15</v>
      </c>
      <c r="B29" s="14">
        <v>100000</v>
      </c>
      <c r="C29" s="14">
        <v>0</v>
      </c>
      <c r="D29" s="14">
        <f t="shared" si="0"/>
        <v>100000</v>
      </c>
      <c r="E29" s="9">
        <f t="shared" si="1"/>
        <v>1.8587360594795539</v>
      </c>
      <c r="F29" s="10">
        <f t="shared" si="2"/>
        <v>85873.605947955381</v>
      </c>
      <c r="G29" s="11">
        <f t="shared" si="3"/>
        <v>85873.605947955381</v>
      </c>
    </row>
    <row r="30" spans="1:7" ht="30" customHeight="1" x14ac:dyDescent="0.2">
      <c r="A30" s="24" t="s">
        <v>15</v>
      </c>
      <c r="B30" s="14">
        <v>100000</v>
      </c>
      <c r="C30" s="14">
        <v>0</v>
      </c>
      <c r="D30" s="14">
        <f t="shared" si="0"/>
        <v>100000</v>
      </c>
      <c r="E30" s="9">
        <f t="shared" si="1"/>
        <v>1.8587360594795539</v>
      </c>
      <c r="F30" s="10">
        <f t="shared" si="2"/>
        <v>85873.605947955381</v>
      </c>
      <c r="G30" s="11">
        <f t="shared" si="3"/>
        <v>85873.605947955381</v>
      </c>
    </row>
    <row r="31" spans="1:7" ht="30" customHeight="1" x14ac:dyDescent="0.2">
      <c r="A31" s="21" t="s">
        <v>15</v>
      </c>
      <c r="B31" s="14">
        <v>100000</v>
      </c>
      <c r="C31" s="14">
        <v>0</v>
      </c>
      <c r="D31" s="14">
        <f t="shared" si="0"/>
        <v>100000</v>
      </c>
      <c r="E31" s="9">
        <f t="shared" si="1"/>
        <v>1.8587360594795539</v>
      </c>
      <c r="F31" s="10">
        <f t="shared" si="2"/>
        <v>85873.605947955381</v>
      </c>
      <c r="G31" s="11">
        <f t="shared" si="3"/>
        <v>85873.605947955381</v>
      </c>
    </row>
    <row r="32" spans="1:7" ht="30" customHeight="1" x14ac:dyDescent="0.2">
      <c r="A32" s="24" t="s">
        <v>15</v>
      </c>
      <c r="B32" s="14">
        <v>100000</v>
      </c>
      <c r="C32" s="14">
        <v>0</v>
      </c>
      <c r="D32" s="14">
        <f t="shared" si="0"/>
        <v>100000</v>
      </c>
      <c r="E32" s="9">
        <f t="shared" si="1"/>
        <v>1.8587360594795539</v>
      </c>
      <c r="F32" s="10">
        <f t="shared" si="2"/>
        <v>85873.605947955381</v>
      </c>
      <c r="G32" s="11">
        <f t="shared" si="3"/>
        <v>85873.605947955381</v>
      </c>
    </row>
    <row r="33" spans="1:7" ht="30" customHeight="1" x14ac:dyDescent="0.2">
      <c r="A33" s="24" t="s">
        <v>15</v>
      </c>
      <c r="B33" s="14">
        <v>100000</v>
      </c>
      <c r="C33" s="14">
        <v>0</v>
      </c>
      <c r="D33" s="14">
        <f t="shared" si="0"/>
        <v>100000</v>
      </c>
      <c r="E33" s="9">
        <f t="shared" si="1"/>
        <v>1.8587360594795539</v>
      </c>
      <c r="F33" s="10">
        <f t="shared" si="2"/>
        <v>85873.605947955381</v>
      </c>
      <c r="G33" s="11">
        <f t="shared" si="3"/>
        <v>85873.605947955381</v>
      </c>
    </row>
    <row r="34" spans="1:7" ht="30" customHeight="1" x14ac:dyDescent="0.2">
      <c r="A34" s="24" t="s">
        <v>15</v>
      </c>
      <c r="B34" s="14">
        <v>100000</v>
      </c>
      <c r="C34" s="14">
        <v>0</v>
      </c>
      <c r="D34" s="14">
        <f t="shared" si="0"/>
        <v>100000</v>
      </c>
      <c r="E34" s="9">
        <f t="shared" si="1"/>
        <v>1.8587360594795539</v>
      </c>
      <c r="F34" s="10">
        <f t="shared" si="2"/>
        <v>85873.605947955381</v>
      </c>
      <c r="G34" s="11">
        <f t="shared" si="3"/>
        <v>85873.605947955381</v>
      </c>
    </row>
    <row r="35" spans="1:7" ht="30" customHeight="1" x14ac:dyDescent="0.2">
      <c r="A35" s="24" t="s">
        <v>15</v>
      </c>
      <c r="B35" s="14">
        <v>100000</v>
      </c>
      <c r="C35" s="14">
        <v>0</v>
      </c>
      <c r="D35" s="14">
        <f t="shared" si="0"/>
        <v>100000</v>
      </c>
      <c r="E35" s="9">
        <f t="shared" si="1"/>
        <v>1.8587360594795539</v>
      </c>
      <c r="F35" s="10">
        <f t="shared" si="2"/>
        <v>85873.605947955381</v>
      </c>
      <c r="G35" s="11">
        <f t="shared" si="3"/>
        <v>85873.605947955381</v>
      </c>
    </row>
    <row r="36" spans="1:7" ht="30" customHeight="1" x14ac:dyDescent="0.2">
      <c r="A36" s="24" t="s">
        <v>15</v>
      </c>
      <c r="B36" s="14">
        <v>100000</v>
      </c>
      <c r="C36" s="14">
        <v>0</v>
      </c>
      <c r="D36" s="14">
        <f t="shared" si="0"/>
        <v>100000</v>
      </c>
      <c r="E36" s="9">
        <f t="shared" si="1"/>
        <v>1.8587360594795539</v>
      </c>
      <c r="F36" s="10">
        <f t="shared" si="2"/>
        <v>85873.605947955381</v>
      </c>
      <c r="G36" s="11">
        <f t="shared" si="3"/>
        <v>85873.605947955381</v>
      </c>
    </row>
    <row r="37" spans="1:7" ht="30" customHeight="1" x14ac:dyDescent="0.2">
      <c r="A37" s="24" t="s">
        <v>15</v>
      </c>
      <c r="B37" s="14">
        <v>100000</v>
      </c>
      <c r="C37" s="14">
        <v>0</v>
      </c>
      <c r="D37" s="14">
        <f t="shared" si="0"/>
        <v>100000</v>
      </c>
      <c r="E37" s="9">
        <f t="shared" si="1"/>
        <v>1.8587360594795539</v>
      </c>
      <c r="F37" s="10">
        <f t="shared" si="2"/>
        <v>85873.605947955381</v>
      </c>
      <c r="G37" s="11">
        <f t="shared" si="3"/>
        <v>85873.605947955381</v>
      </c>
    </row>
    <row r="38" spans="1:7" ht="30" customHeight="1" x14ac:dyDescent="0.2">
      <c r="A38" s="24" t="s">
        <v>15</v>
      </c>
      <c r="B38" s="14">
        <v>100000</v>
      </c>
      <c r="C38" s="14">
        <v>0</v>
      </c>
      <c r="D38" s="14">
        <f t="shared" si="0"/>
        <v>100000</v>
      </c>
      <c r="E38" s="9">
        <f t="shared" si="1"/>
        <v>1.8587360594795539</v>
      </c>
      <c r="F38" s="10">
        <f t="shared" si="2"/>
        <v>85873.605947955381</v>
      </c>
      <c r="G38" s="11">
        <f t="shared" si="3"/>
        <v>85873.605947955381</v>
      </c>
    </row>
    <row r="39" spans="1:7" ht="30" customHeight="1" x14ac:dyDescent="0.2">
      <c r="A39" s="24" t="s">
        <v>15</v>
      </c>
      <c r="B39" s="14">
        <v>66666.66</v>
      </c>
      <c r="C39" s="14">
        <v>30000</v>
      </c>
      <c r="D39" s="14">
        <f t="shared" si="0"/>
        <v>96666.66</v>
      </c>
      <c r="E39" s="9">
        <f t="shared" si="1"/>
        <v>1.7967780669144982</v>
      </c>
      <c r="F39" s="10">
        <f t="shared" si="2"/>
        <v>83011.146691449816</v>
      </c>
      <c r="G39" s="11">
        <f t="shared" si="3"/>
        <v>113011.14669144982</v>
      </c>
    </row>
    <row r="40" spans="1:7" ht="30" customHeight="1" x14ac:dyDescent="0.2">
      <c r="A40" s="24" t="s">
        <v>15</v>
      </c>
      <c r="B40" s="14">
        <v>66666.66</v>
      </c>
      <c r="C40" s="14">
        <v>30000</v>
      </c>
      <c r="D40" s="14">
        <f t="shared" si="0"/>
        <v>96666.66</v>
      </c>
      <c r="E40" s="9">
        <f t="shared" si="1"/>
        <v>1.7967780669144982</v>
      </c>
      <c r="F40" s="10">
        <f t="shared" si="2"/>
        <v>83011.146691449816</v>
      </c>
      <c r="G40" s="11">
        <f t="shared" si="3"/>
        <v>113011.14669144982</v>
      </c>
    </row>
    <row r="41" spans="1:7" ht="30" customHeight="1" x14ac:dyDescent="0.2">
      <c r="A41" s="24" t="s">
        <v>15</v>
      </c>
      <c r="B41" s="14">
        <v>0</v>
      </c>
      <c r="C41" s="14">
        <v>70000</v>
      </c>
      <c r="D41" s="14">
        <f t="shared" si="0"/>
        <v>70000</v>
      </c>
      <c r="E41" s="9">
        <f t="shared" si="1"/>
        <v>1.3011152416356877</v>
      </c>
      <c r="F41" s="10">
        <f t="shared" si="2"/>
        <v>60111.524163568771</v>
      </c>
      <c r="G41" s="11">
        <f t="shared" si="3"/>
        <v>130111.52416356877</v>
      </c>
    </row>
    <row r="42" spans="1:7" ht="30" customHeight="1" x14ac:dyDescent="0.2">
      <c r="A42" s="24" t="s">
        <v>15</v>
      </c>
      <c r="B42" s="14">
        <v>0</v>
      </c>
      <c r="C42" s="14">
        <v>70000</v>
      </c>
      <c r="D42" s="14">
        <f t="shared" si="0"/>
        <v>70000</v>
      </c>
      <c r="E42" s="9">
        <f t="shared" si="1"/>
        <v>1.3011152416356877</v>
      </c>
      <c r="F42" s="10">
        <f t="shared" si="2"/>
        <v>60111.524163568771</v>
      </c>
      <c r="G42" s="11">
        <f t="shared" si="3"/>
        <v>130111.52416356877</v>
      </c>
    </row>
    <row r="43" spans="1:7" ht="30" customHeight="1" x14ac:dyDescent="0.2">
      <c r="A43" s="24" t="s">
        <v>15</v>
      </c>
      <c r="B43" s="14">
        <v>0</v>
      </c>
      <c r="C43" s="14">
        <v>70000</v>
      </c>
      <c r="D43" s="14">
        <f t="shared" si="0"/>
        <v>70000</v>
      </c>
      <c r="E43" s="9">
        <f t="shared" si="1"/>
        <v>1.3011152416356877</v>
      </c>
      <c r="F43" s="10">
        <f t="shared" si="2"/>
        <v>60111.524163568771</v>
      </c>
      <c r="G43" s="11">
        <f t="shared" si="3"/>
        <v>130111.52416356877</v>
      </c>
    </row>
    <row r="44" spans="1:7" ht="30" customHeight="1" x14ac:dyDescent="0.2">
      <c r="A44" s="24" t="s">
        <v>15</v>
      </c>
      <c r="B44" s="14">
        <v>0</v>
      </c>
      <c r="C44" s="14">
        <v>70000</v>
      </c>
      <c r="D44" s="14">
        <f t="shared" si="0"/>
        <v>70000</v>
      </c>
      <c r="E44" s="9">
        <f t="shared" si="1"/>
        <v>1.3011152416356877</v>
      </c>
      <c r="F44" s="10">
        <f t="shared" si="2"/>
        <v>60111.524163568771</v>
      </c>
      <c r="G44" s="11">
        <f t="shared" si="3"/>
        <v>130111.52416356877</v>
      </c>
    </row>
    <row r="45" spans="1:7" ht="30" customHeight="1" x14ac:dyDescent="0.2">
      <c r="A45" s="24" t="s">
        <v>15</v>
      </c>
      <c r="B45" s="14">
        <v>0</v>
      </c>
      <c r="C45" s="14">
        <v>70000</v>
      </c>
      <c r="D45" s="14">
        <f t="shared" si="0"/>
        <v>70000</v>
      </c>
      <c r="E45" s="9">
        <f t="shared" si="1"/>
        <v>1.3011152416356877</v>
      </c>
      <c r="F45" s="10">
        <f t="shared" si="2"/>
        <v>60111.524163568771</v>
      </c>
      <c r="G45" s="11">
        <f t="shared" si="3"/>
        <v>130111.52416356877</v>
      </c>
    </row>
    <row r="46" spans="1:7" ht="30" customHeight="1" x14ac:dyDescent="0.2">
      <c r="A46" s="24" t="s">
        <v>15</v>
      </c>
      <c r="B46" s="14">
        <v>0</v>
      </c>
      <c r="C46" s="14">
        <v>70000</v>
      </c>
      <c r="D46" s="14">
        <f t="shared" si="0"/>
        <v>70000</v>
      </c>
      <c r="E46" s="9">
        <f t="shared" si="1"/>
        <v>1.3011152416356877</v>
      </c>
      <c r="F46" s="10">
        <f t="shared" si="2"/>
        <v>60111.524163568771</v>
      </c>
      <c r="G46" s="11">
        <f t="shared" si="3"/>
        <v>130111.52416356877</v>
      </c>
    </row>
    <row r="47" spans="1:7" ht="30" customHeight="1" x14ac:dyDescent="0.2">
      <c r="A47" s="24" t="s">
        <v>15</v>
      </c>
      <c r="B47" s="14">
        <v>0</v>
      </c>
      <c r="C47" s="14">
        <v>70000</v>
      </c>
      <c r="D47" s="14">
        <f t="shared" si="0"/>
        <v>70000</v>
      </c>
      <c r="E47" s="9">
        <f t="shared" si="1"/>
        <v>1.3011152416356877</v>
      </c>
      <c r="F47" s="10">
        <f t="shared" si="2"/>
        <v>60111.524163568771</v>
      </c>
      <c r="G47" s="11">
        <f t="shared" si="3"/>
        <v>130111.52416356877</v>
      </c>
    </row>
    <row r="48" spans="1:7" ht="30" customHeight="1" x14ac:dyDescent="0.2">
      <c r="A48" s="24" t="s">
        <v>15</v>
      </c>
      <c r="B48" s="14">
        <v>0</v>
      </c>
      <c r="C48" s="14">
        <v>70000</v>
      </c>
      <c r="D48" s="14">
        <f t="shared" si="0"/>
        <v>70000</v>
      </c>
      <c r="E48" s="9">
        <f t="shared" si="1"/>
        <v>1.3011152416356877</v>
      </c>
      <c r="F48" s="10">
        <f t="shared" si="2"/>
        <v>60111.524163568771</v>
      </c>
      <c r="G48" s="11">
        <f t="shared" si="3"/>
        <v>130111.52416356877</v>
      </c>
    </row>
    <row r="49" spans="1:7" ht="30" customHeight="1" x14ac:dyDescent="0.2">
      <c r="A49" s="24" t="s">
        <v>15</v>
      </c>
      <c r="B49" s="14">
        <v>66666.66</v>
      </c>
      <c r="C49" s="14">
        <v>0</v>
      </c>
      <c r="D49" s="14">
        <f t="shared" si="0"/>
        <v>66666.66</v>
      </c>
      <c r="E49" s="9">
        <f t="shared" si="1"/>
        <v>1.239157249070632</v>
      </c>
      <c r="F49" s="10">
        <f t="shared" si="2"/>
        <v>57249.064907063199</v>
      </c>
      <c r="G49" s="11">
        <f t="shared" si="3"/>
        <v>57249.064907063199</v>
      </c>
    </row>
    <row r="50" spans="1:7" ht="30" customHeight="1" x14ac:dyDescent="0.2">
      <c r="A50" s="24" t="s">
        <v>15</v>
      </c>
      <c r="B50" s="14">
        <v>66666.66</v>
      </c>
      <c r="C50" s="14">
        <v>0</v>
      </c>
      <c r="D50" s="14">
        <f t="shared" si="0"/>
        <v>66666.66</v>
      </c>
      <c r="E50" s="9">
        <f t="shared" si="1"/>
        <v>1.239157249070632</v>
      </c>
      <c r="F50" s="10">
        <f t="shared" si="2"/>
        <v>57249.064907063199</v>
      </c>
      <c r="G50" s="11">
        <f t="shared" si="3"/>
        <v>57249.064907063199</v>
      </c>
    </row>
    <row r="51" spans="1:7" ht="30" customHeight="1" x14ac:dyDescent="0.2">
      <c r="A51" s="24" t="s">
        <v>15</v>
      </c>
      <c r="B51" s="14">
        <v>66666.66</v>
      </c>
      <c r="C51" s="14">
        <v>0</v>
      </c>
      <c r="D51" s="14">
        <f t="shared" si="0"/>
        <v>66666.66</v>
      </c>
      <c r="E51" s="9">
        <f t="shared" si="1"/>
        <v>1.239157249070632</v>
      </c>
      <c r="F51" s="10">
        <f t="shared" si="2"/>
        <v>57249.064907063199</v>
      </c>
      <c r="G51" s="11">
        <f t="shared" si="3"/>
        <v>57249.064907063199</v>
      </c>
    </row>
    <row r="52" spans="1:7" ht="30" customHeight="1" x14ac:dyDescent="0.2">
      <c r="A52" s="24" t="s">
        <v>15</v>
      </c>
      <c r="B52" s="14">
        <v>66666.66</v>
      </c>
      <c r="C52" s="14">
        <v>0</v>
      </c>
      <c r="D52" s="14">
        <f t="shared" si="0"/>
        <v>66666.66</v>
      </c>
      <c r="E52" s="9">
        <f t="shared" si="1"/>
        <v>1.239157249070632</v>
      </c>
      <c r="F52" s="10">
        <f t="shared" si="2"/>
        <v>57249.064907063199</v>
      </c>
      <c r="G52" s="11">
        <f t="shared" si="3"/>
        <v>57249.064907063199</v>
      </c>
    </row>
    <row r="53" spans="1:7" ht="30" customHeight="1" x14ac:dyDescent="0.2">
      <c r="A53" s="24" t="s">
        <v>15</v>
      </c>
      <c r="B53" s="14">
        <v>0</v>
      </c>
      <c r="C53" s="14">
        <v>40000</v>
      </c>
      <c r="D53" s="14">
        <f t="shared" si="0"/>
        <v>40000</v>
      </c>
      <c r="E53" s="9">
        <f t="shared" si="1"/>
        <v>0.74349442379182151</v>
      </c>
      <c r="F53" s="10">
        <f t="shared" si="2"/>
        <v>34349.442379182154</v>
      </c>
      <c r="G53" s="11">
        <f t="shared" si="3"/>
        <v>74349.442379182146</v>
      </c>
    </row>
    <row r="54" spans="1:7" ht="30" customHeight="1" x14ac:dyDescent="0.2">
      <c r="A54" s="22" t="s">
        <v>7</v>
      </c>
      <c r="B54" s="11">
        <f t="shared" ref="B54:G54" si="4">SUM(B6:B53)</f>
        <v>3799999.9400000004</v>
      </c>
      <c r="C54" s="11">
        <f t="shared" si="4"/>
        <v>1580000</v>
      </c>
      <c r="D54" s="11">
        <f t="shared" si="4"/>
        <v>5379999.9400000013</v>
      </c>
      <c r="E54" s="11">
        <f t="shared" si="4"/>
        <v>99.999998884758327</v>
      </c>
      <c r="F54" s="11">
        <f t="shared" si="4"/>
        <v>4619999.9484758368</v>
      </c>
      <c r="G54" s="11">
        <f t="shared" si="4"/>
        <v>6199999.9484758349</v>
      </c>
    </row>
  </sheetData>
  <sortState ref="A2:E54">
    <sortCondition descending="1" ref="B5:B53"/>
  </sortState>
  <mergeCells count="1">
    <mergeCell ref="A3:G3"/>
  </mergeCells>
  <pageMargins left="0" right="0" top="0.74803149606299213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Riparto</vt:lpstr>
      <vt:lpstr>Riparto!Area_stampa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Vicino</dc:creator>
  <cp:lastModifiedBy>Vannozzi Tiziana</cp:lastModifiedBy>
  <cp:lastPrinted>2018-12-28T15:45:14Z</cp:lastPrinted>
  <dcterms:created xsi:type="dcterms:W3CDTF">2018-12-24T14:30:26Z</dcterms:created>
  <dcterms:modified xsi:type="dcterms:W3CDTF">2019-01-08T14:15:47Z</dcterms:modified>
</cp:coreProperties>
</file>