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 Triennio" sheetId="1" r:id="rId1"/>
    <sheet name="Spese Medie ProCapite" sheetId="2" r:id="rId2"/>
    <sheet name="Giorni Medi Assenza" sheetId="3" r:id="rId3"/>
    <sheet name="Personale Flessibile" sheetId="4" r:id="rId4"/>
    <sheet name="SI_1" sheetId="5" r:id="rId5"/>
    <sheet name="SI_2" sheetId="6" r:id="rId6"/>
    <sheet name="t1" sheetId="7" r:id="rId7"/>
    <sheet name="t2" sheetId="8" r:id="rId8"/>
    <sheet name="t2a" sheetId="9" r:id="rId9"/>
    <sheet name="t3" sheetId="10" r:id="rId10"/>
    <sheet name="t4" sheetId="11" r:id="rId11"/>
    <sheet name="t5" sheetId="12" r:id="rId12"/>
    <sheet name="t6" sheetId="13" r:id="rId13"/>
    <sheet name="t7" sheetId="14" r:id="rId14"/>
    <sheet name="t8" sheetId="15" r:id="rId15"/>
    <sheet name="t9" sheetId="16" r:id="rId16"/>
    <sheet name="t10" sheetId="17" r:id="rId17"/>
    <sheet name="t11" sheetId="18" r:id="rId18"/>
    <sheet name="t12" sheetId="19" r:id="rId19"/>
    <sheet name="t13" sheetId="20" r:id="rId20"/>
    <sheet name="t14" sheetId="21" r:id="rId21"/>
    <sheet name="t15" sheetId="22" r:id="rId22"/>
    <sheet name="SchedaRiconciliazione" sheetId="23" r:id="rId23"/>
  </sheets>
  <definedNames/>
  <calcPr fullCalcOnLoad="1"/>
</workbook>
</file>

<file path=xl/sharedStrings.xml><?xml version="1.0" encoding="utf-8"?>
<sst xmlns="http://schemas.openxmlformats.org/spreadsheetml/2006/main" count="1364" uniqueCount="589">
  <si>
    <t>CAP. 105, 124, 130, 137, 145, 156, 161 E 166 CDR1+CAP. 695,696,705,742 E 754 CDR13+CAP. 837 E 228 CDR16+spesa effettuata su bilancio SNA</t>
  </si>
  <si>
    <t>P062 - ONERI PER I CONTRATTI DI SOMMINISTRAZIONE(INTERINALI)</t>
  </si>
  <si>
    <t>spesa effettuata dalla SNA</t>
  </si>
  <si>
    <t>P065 - COMPENSI PER PERSONALE ADDETTO AI LAVORI SOCIALMENTE UTILI</t>
  </si>
  <si>
    <t>SOMME RIMBORSATE ALLE AMMINISTRAZIONI PER SPESE DI PERSONALE
(sommatoria dei diversi rimborsi presenti in tabella 14)</t>
  </si>
  <si>
    <t>CAP. 112 E 113 CDR1+CAP. 228 CDR16+ CAP. 745 CDR13+ spesa effettuata su bilancio SNA</t>
  </si>
  <si>
    <t>RIMBORSI RICEVUTI  DALLE AMMINISTRAZIONI PER SPESE DI PERSONALE  (a riduzione)
(sommatoria dei diversi rimborsi presenti in tabella 14)</t>
  </si>
  <si>
    <t>entrata cap. 810 (restituzione, rimborsi, recuperi e concorsi vari)</t>
  </si>
  <si>
    <t>TOTALE GENERALE AL NETTO DEI RIMBORSI</t>
  </si>
  <si>
    <t>2013</t>
  </si>
  <si>
    <t/>
  </si>
  <si>
    <t>NO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</si>
  <si>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</si>
  <si>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</si>
  <si>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24/02/2015 01:51:32</t>
  </si>
  <si>
    <t>Gli aggiornamenti dei prospetti del riepilogo triennale vengono effettuati solo per gli ultimi 3 anni di rilevazione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</si>
  <si>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</si>
  <si>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</si>
  <si>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</si>
  <si>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</si>
  <si>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</si>
  <si>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2011</t>
  </si>
  <si>
    <t>2012</t>
  </si>
  <si>
    <t>Spese per retribuzioni lorde (Tab. 12+13)</t>
  </si>
  <si>
    <t>di cui arretrati anni precedenti di Tab. 12+13</t>
  </si>
  <si>
    <t>DIRIGENTI DI 1^ FASCIA</t>
  </si>
  <si>
    <t>DIRIGENTI DI 2^ FASCIA</t>
  </si>
  <si>
    <t>CATEGORIA A</t>
  </si>
  <si>
    <t>CATEGORIA B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</si>
  <si>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</si>
  <si>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</si>
  <si>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</si>
  <si>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</si>
  <si>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</si>
  <si>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</si>
  <si>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</si>
  <si>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</si>
  <si>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</si>
  <si>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</si>
  <si>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</si>
  <si>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127,58</t>
  </si>
  <si>
    <t>118,67</t>
  </si>
  <si>
    <t>107,17</t>
  </si>
  <si>
    <t>187,5</t>
  </si>
  <si>
    <t>184,83</t>
  </si>
  <si>
    <t>170,08</t>
  </si>
  <si>
    <t>1.163,14</t>
  </si>
  <si>
    <t>1.185,94</t>
  </si>
  <si>
    <t>1.151,65</t>
  </si>
  <si>
    <t>1.046,93</t>
  </si>
  <si>
    <t>928,08</t>
  </si>
  <si>
    <t>909,46</t>
  </si>
  <si>
    <t>2.525,15</t>
  </si>
  <si>
    <t>2.417,52</t>
  </si>
  <si>
    <t>2.338,36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</si>
  <si>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</si>
  <si>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</si>
  <si>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</si>
  <si>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</si>
  <si>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</si>
  <si>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</si>
  <si>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</si>
  <si>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</si>
  <si>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</si>
  <si>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</si>
  <si>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</si>
  <si>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</si>
  <si>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</si>
  <si>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</si>
  <si>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</si>
  <si>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</si>
  <si>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</si>
  <si>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</si>
  <si>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</si>
  <si>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</si>
  <si>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</si>
  <si>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</si>
  <si>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</si>
  <si>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</si>
  <si>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</si>
  <si>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</si>
  <si>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</si>
  <si>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</si>
  <si>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</si>
  <si>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</si>
  <si>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</si>
  <si>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</si>
  <si>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</si>
  <si>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</si>
  <si>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</si>
  <si>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</si>
  <si>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</si>
  <si>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</si>
  <si>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 xml:space="preserve">Codice Fiscale : </t>
  </si>
  <si>
    <t>80188230587</t>
  </si>
  <si>
    <t xml:space="preserve">Telefono : </t>
  </si>
  <si>
    <t>00667793370</t>
  </si>
  <si>
    <t xml:space="preserve">Fax : </t>
  </si>
  <si>
    <t>00667794583</t>
  </si>
  <si>
    <t xml:space="preserve">Email : </t>
  </si>
  <si>
    <t>v.napoli@governo.it</t>
  </si>
  <si>
    <t xml:space="preserve">Via : </t>
  </si>
  <si>
    <t>VIA DELLA MERCEDE</t>
  </si>
  <si>
    <t xml:space="preserve">Numero Civico : </t>
  </si>
  <si>
    <t>96</t>
  </si>
  <si>
    <t xml:space="preserve">C.A.P. : </t>
  </si>
  <si>
    <t>00187</t>
  </si>
  <si>
    <t xml:space="preserve">Città : </t>
  </si>
  <si>
    <t>ROMA</t>
  </si>
  <si>
    <t xml:space="preserve">Provincia : </t>
  </si>
  <si>
    <t>RM</t>
  </si>
  <si>
    <t xml:space="preserve">Codice Catastale : </t>
  </si>
  <si>
    <t>H501</t>
  </si>
  <si>
    <t xml:space="preserve">Indirizzo pagina web dell'ente : </t>
  </si>
  <si>
    <t>www.governo.it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</si>
  <si>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</si>
  <si>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</si>
  <si>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</si>
  <si>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</si>
  <si>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</si>
  <si>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</si>
  <si>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BONARETTI</t>
  </si>
  <si>
    <t>MAURO</t>
  </si>
  <si>
    <t>00667791</t>
  </si>
  <si>
    <t>00667793958</t>
  </si>
  <si>
    <t>m.bonaretti@governo.it</t>
  </si>
  <si>
    <t>Referente da contattare</t>
  </si>
  <si>
    <t>NAPOLI</t>
  </si>
  <si>
    <t>VALERIA</t>
  </si>
  <si>
    <t>00667793441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</si>
  <si>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</si>
  <si>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</si>
  <si>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</si>
  <si>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DEGLI INCARICHI DIRIGENZIALI CONFERITI DALL'ISTITUZIONE AI SENSI DELL'ART.19, COMMA 5BIS D.LGS.165/01.</t>
  </si>
  <si>
    <t>14</t>
  </si>
  <si>
    <t>INDICARE IL NUMERO DEI CONTRATTI DI COLLABORAZIONE COORDINATA E CONTINUATIVA.</t>
  </si>
  <si>
    <t>39</t>
  </si>
  <si>
    <t>INDICARE IL NUMERO DEGLI INCARICHI LIBERO PROFESSIONALE, STUDIO, RICERCA E CONSULENZA.</t>
  </si>
  <si>
    <t>211</t>
  </si>
  <si>
    <t>INDICARE IL NUMERO DI CONTRATTI PER PRESTAZIONI PROFESSIONALI CONSISTENTI NELLA RESA DI SERVIZI O ADEMPIMENTI OBBLIGATORI PER LEGGE.</t>
  </si>
  <si>
    <t>12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</si>
  <si>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</si>
  <si>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</si>
  <si>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0</t>
  </si>
  <si>
    <t>INDICARE IL NUMERO DELLE UNITÀ RILEVATE IN TABELLA 1 TRA I "PRESENTI AL 31.12" CHE APPARTENGONO ALLE CATEGORIE PROTETTE (LEGGE N.68/99).</t>
  </si>
  <si>
    <t>92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</si>
  <si>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</si>
  <si>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</si>
  <si>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</si>
  <si>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</si>
  <si>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67</t>
  </si>
  <si>
    <t>INDICARE IL NUMERO DELLE UNITÀ RILEVATE IN TABELLA 1 TRA I "PRESENTI AL 31.12" CHE RISULTAVANO TITOLARI DI PERMESSI PER LEGGE N. 104/92.</t>
  </si>
  <si>
    <t>475</t>
  </si>
  <si>
    <t>INDICARE IL NUMERO DELLE UNITÀ RILEVATE IN TABELLA 1 TRA I "PRESENTI AL 31.12" CHE RISULTAVANO TITOLARI DI PERMESSI AI SENSI DELL'ART. 42, C.5 D.LGS.151/2001.</t>
  </si>
  <si>
    <t>21</t>
  </si>
  <si>
    <t>UNITÀ DI PERSONALE CON QUALIFICA DIRIGENZIALE ASSEGNATE AGLI UFFICI DI DIRETTA COLLABORAZIONE DEL MINISTRO.</t>
  </si>
  <si>
    <t>6</t>
  </si>
  <si>
    <t>UNITÀ DI PERSONALE NON DIRIGENTE ASSEGNATE AGLI UFFICI DI DIRETTA COLLABORAZIONE DEL MINISTRO.</t>
  </si>
  <si>
    <t>48</t>
  </si>
  <si>
    <t>UNITÀ DI PERSONALE ESTERNO ALL'ISTITUZIONE, IN POSIZIONE DI COMANDO, DISTACCO, FUORI RUOLO O ESPERTI, CONSULENTI E CO.CO.CO. ASSEGNATI AGLI UFFICI DI DIRETTA COLLABORAZIONE DEL MINISTRO.</t>
  </si>
  <si>
    <t>230</t>
  </si>
  <si>
    <t>N. PROGRESSIONI DI CARRIERA COMPLESSIVAMENTE DISPOSTE DAL 01/01/2011 CON EFFETTI SOLO GIURIDICI AI SENSI DELL'ART. 9, C. 21, D.L. 78/2010 CONVERTITO IN L. 122/2010</t>
  </si>
  <si>
    <t xml:space="preserve">Suggerimenti : </t>
  </si>
  <si>
    <t>Nr. contratti p.to 6 si riferisce a 11 cococo e 28 dirig. estranei all'amm. con incarico di diretta collaborazione. Nella tabella COCOCO i 28 dirig. sono inseriti nelle caselle 1.c e 3.d.Il dato relativo al p.to 9 e stato richiesto all'Uff. V- Dir sist. Inf. MEF.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</si>
  <si>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</si>
  <si>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</si>
  <si>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</si>
  <si>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</si>
  <si>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b) Giuridico/Amministrativo</t>
  </si>
  <si>
    <t>5</t>
  </si>
  <si>
    <t>c) Economico</t>
  </si>
  <si>
    <t>28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</si>
  <si>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</si>
  <si>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</si>
  <si>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</si>
  <si>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</si>
  <si>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1</t>
  </si>
  <si>
    <t>c) 7 - 12 mesi</t>
  </si>
  <si>
    <t>10</t>
  </si>
  <si>
    <t>d) oltre 12 mesi</t>
  </si>
  <si>
    <t>I co.co.co attivi nel corso dell'anno quante persone diverse hanno riguardato?</t>
  </si>
  <si>
    <t>11</t>
  </si>
  <si>
    <t>Titolo di studio delle persone cui sono stati stipulati uno o più contratti co.co.co.:</t>
  </si>
  <si>
    <t>a) Laurea</t>
  </si>
  <si>
    <t>7</t>
  </si>
  <si>
    <t>b) Diploma superiore</t>
  </si>
  <si>
    <t>3</t>
  </si>
  <si>
    <t>c) Diploma inferiore</t>
  </si>
  <si>
    <t>Componenti Collegio dei Revisori (o Organo Equivalente)</t>
  </si>
  <si>
    <t>EMail (sostituisce l'ENTE RAPPRESENTATO delle rilevazioni precedenti)</t>
  </si>
  <si>
    <t xml:space="preserve"> </t>
  </si>
  <si>
    <t>Scheda Informativa 2</t>
  </si>
  <si>
    <t xml:space="preserve">Macrocategoria : 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</si>
  <si>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</si>
  <si>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</si>
  <si>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</si>
  <si>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15/07/2014</t>
  </si>
  <si>
    <t>Data della certificazione positiva dei revisori dei conti dell'accordo annuale:</t>
  </si>
  <si>
    <t>17/07/2014</t>
  </si>
  <si>
    <t>Data entrata in vigore dell'Accordo annuale vigente:</t>
  </si>
  <si>
    <t>01/01/2010</t>
  </si>
  <si>
    <t>ANNUALITÀ PIÙ RECENTE PER LA QUALE RISULTA COSTITUITO E CERTIFICATO IL FONDO/I PER LA CONTRATTAZIONE INTEGRATIVA:</t>
  </si>
  <si>
    <t>2010</t>
  </si>
  <si>
    <t>FONDO 2010 (CORRISPONDE AL TOTALE DELLA TABELLA 15 CONTO ANNUALE DEL 2010)</t>
  </si>
  <si>
    <t>13515084</t>
  </si>
  <si>
    <t>FONDO ANNO CORRENTE (CORRISPONDE AL TOTALE DELLA TABELLA 15 DEL PRESENTE CONTO ANNUALE)</t>
  </si>
  <si>
    <t>9454313</t>
  </si>
  <si>
    <t>(EVENTUALE) PERCENTUALE DI RIDUZIONE PROPORZIONALE A QUELLA DEL PERSONALE AI SENSI ART. 9 C. 2-BIS SECONDA PARTE (NB NON INSERIRE IL SEGNO "-")</t>
  </si>
  <si>
    <t>QUOTE FONDO 2010 NON ASSOGGETTATE AI VINCOLI EX ART. 9 C. 2-BIS L. 122/2010 (SEGNO "+": ECONOMIE, CONTO TERZI, PROGETTAZIONI ECC. / SEGNO "-": ES. DECURTAZIONI PER RECUPERI)</t>
  </si>
  <si>
    <t>Più0</t>
  </si>
  <si>
    <t>QUOTE FONDO ANNO CORRENTE NON ASSOGGETTATE AI VINCOLI EX ART. 9 C. 2-BIS L. 122/2010 (SEGNO "+": ECONOMIE, CONTO TERZI, PROGETTAZIONI ECC. / SEGNO "-": ES. DECURTAZIONI PER RECUPERI)</t>
  </si>
  <si>
    <t>VALORE MASSIMO TEORICO FONDO ANNO CORRENTE NEL RISPETTO DELL'ART. 9 C. 2-BIS L. 122/2010)</t>
  </si>
  <si>
    <t>CALCOLO DELLA COERENZA ANNO CORRENTE CON MASSIMO TEORICO (NON COMPILARE)</t>
  </si>
  <si>
    <t>Il valore esposto alla domanda 3, pari a 9454313 euro, risulta coerente con il valore massimo teorico calcolato alla domanda 7 (euro 13515084)</t>
  </si>
  <si>
    <t>POSIZIONI NELL' ANNO DI RILEVAZIONE</t>
  </si>
  <si>
    <t>LE FASCE INDIVIDUATE DALL'ISTITUZIONE SONO SUPERIORI A 4?</t>
  </si>
  <si>
    <t>INDICARE IL NUMERO DI POSIZIONI COPERTE AL 31.12 PER CIASCUNA FASCIA ED IL CORRISPONDENTE VALORE UNITARIO DELLA RETRIBUZIONE DI POSIZIONE:</t>
  </si>
  <si>
    <t>N.Posizioni</t>
  </si>
  <si>
    <t>Valore</t>
  </si>
  <si>
    <t>147</t>
  </si>
  <si>
    <t>RISULTATO</t>
  </si>
  <si>
    <t>LE RETRIBUZIONI DI RISULTATO SONO CORRELATE ALLA VALUTAZIONE DELLA PRESTAZIONE DEI DIRIGENTI?</t>
  </si>
  <si>
    <t>SI</t>
  </si>
  <si>
    <t>SONO UTILIZZATI INDICATORI DI RISULTATO ATTINENTI ALL' 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</si>
  <si>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</si>
  <si>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</si>
  <si>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IMPORTO TOTALE DELLA PREMIALITÀ EFFETTIVAMENTE EROGATA CON RIFERIMENTO AL FONDO DELL'ANNUALITÀ CORRENTE</t>
  </si>
  <si>
    <t>IMPORTO TOTALE DELLA PREMIALITÀ NON EROGATA A SEGUITO DI VALUTAZIONE NON PIENA CON RIFERIMENTO AL FONDO DELL'ANNUALITÀ CORRENTE</t>
  </si>
  <si>
    <t>Commento dell'organo di controllo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</si>
  <si>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</si>
  <si>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NON DIRIGENTE</t>
  </si>
  <si>
    <t>21/09/2009</t>
  </si>
  <si>
    <t>10/11/2009</t>
  </si>
  <si>
    <t>49467320</t>
  </si>
  <si>
    <t>48635116</t>
  </si>
  <si>
    <t>7.58</t>
  </si>
  <si>
    <t>Più15060354</t>
  </si>
  <si>
    <t>Più18683795</t>
  </si>
  <si>
    <t>50482713</t>
  </si>
  <si>
    <t>Il valore esposto alla domanda 3, pari a 48635116 euro, risulta coerente con il valore massimo teorico calcolato alla domanda 7 (euro 50482713)</t>
  </si>
  <si>
    <t>FINANZIAMENTO DELLA SPESA PER POSIZIONI ORGANIZZATIVE RIPORTATE IN TAVOLA 13 A CARICO DEL FONDO</t>
  </si>
  <si>
    <t>L'AFFIDAMENTO DELLE NUOVE POSIZIONI ORGANIZZATIVE DELL'ANNO E AVVENUTA CON LA SCELTA DEL DIRIGENTE SULLA BASE DI INCARICHI PREDETERMINATI?</t>
  </si>
  <si>
    <t>ATTRAVERSO UN BANDO ED UNA SUCCESSIVA PROCEDURA COMPARATIVA?</t>
  </si>
  <si>
    <t>PER SCELTA DELL'ORGANO DI VERTICE?</t>
  </si>
  <si>
    <t>SULLA BASE DI ALTRI FATTORI?</t>
  </si>
  <si>
    <t>DETTAGLIO DELLE POSIZIONI ORGANIZZATIVE IN ESSERE AL 31.12</t>
  </si>
  <si>
    <t>PROGRESSIONI ORIZZONTALI NELL'ANNO DI RILEVAZIONE</t>
  </si>
  <si>
    <t>E' STATA PREVENTIVAMENTE VERIFICATA LA SUSSISTENZA DEL REQUISITO DI CUI ALL'ART. 11, COMMA 2 DEL CCNL 2006-09 AI FINI DELLE PROGRESSIONI ORIZZONTALI?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</si>
  <si>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</si>
  <si>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</si>
  <si>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</si>
  <si>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>PRIMA AREA / CATEGORIA</t>
  </si>
  <si>
    <t>NUMERO PROGRESSIONI</t>
  </si>
  <si>
    <t>PERCENTUALE</t>
  </si>
  <si>
    <t>SECONDA AREA / CATEGORIA</t>
  </si>
  <si>
    <t>TERZA AREA / CATEGORIA</t>
  </si>
  <si>
    <t>PRODUTTIVITA'  REGOLATA DALL' ACCORDO ANNUALE SULL'UTILIZZO DELLE  RISORSE</t>
  </si>
  <si>
    <t>IMPORTO TOTALE DESTINATO AL MERITO E IMPEGNO INDIVIDUALE CHE SI DESUME DALL'ACCORDO ANNUALE SULL'UTILIZZO DELLE RISORSE (CFR. TAB. 15, EURO)</t>
  </si>
  <si>
    <t>IMPORTO TOTALE DESTINATO ALLA PRODUTTIVITA' COLLETTIVA CHE SI DESUME DALL'ACCORDO ANNUALE SULL'UTILIZZO DELLE RISORSE (CFR. TAB. 15, EURO)</t>
  </si>
  <si>
    <t xml:space="preserve">L'importo di cui alla domanda (5) comprende le risorse (variabili) per il personale di prestito in servizio presso la PCM, ai sensi dell'art.82 c.5 CCNL 2002-05, nel 2010 e le risorse trasferite della SNA. L'importo di cui alla domanda (6) comprende le risorse (variabili) di cui alla domanda (5) ed integra le risorse 2010, in ragione di anno, a seguito di stabilizzazioni intervenute nel corso 2010 nonche le risorse (variabili) per incremento personale di prestito nel 2013 rispetto al 2010, ai sensi dell'art.82 c.5 CCNL 2002-05.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</si>
  <si>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Provvedimento di riferimento della dotazione organica</t>
  </si>
  <si>
    <t>DPCM 1/10/12 CONCERNENTE APPROVAZIONE DELLA DOTAZIONE ORGANICA DEL PERSONALE NON DIRIGENZIALE DI RUOLO DELLA PCM E DEL DIP. PROTEZIONE CIVILE DPCM 1/10/12 APPROVAZIONE DOTAZIONE ORGANICA PERSONALE DIRIGENZIALE DELLA PCM E DEL DIP. PROTEZIONE CIVILE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</si>
  <si>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</si>
  <si>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</si>
  <si>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</si>
  <si>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</si>
  <si>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</si>
  <si>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</si>
  <si>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</si>
  <si>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</si>
  <si>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</si>
  <si>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</si>
  <si>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CONSIGLIERE</t>
  </si>
  <si>
    <t>DIRIGENTE I FASCIA</t>
  </si>
  <si>
    <t>DIRIGENTE I FASCIA A TEMPO DETERM.</t>
  </si>
  <si>
    <t>REFERENDARIO</t>
  </si>
  <si>
    <t>DIRIGENTE II FASCIA</t>
  </si>
  <si>
    <t>DIRIGENTE II FASCIA A TEMPO DETERM.</t>
  </si>
  <si>
    <t>CAT. A - F9</t>
  </si>
  <si>
    <t>CAT. A - F8</t>
  </si>
  <si>
    <t>CAT. A - F7</t>
  </si>
  <si>
    <t>CAT. A - F6</t>
  </si>
  <si>
    <t>CAT. A - F5</t>
  </si>
  <si>
    <t>CAT. A - F4</t>
  </si>
  <si>
    <t>CAT. A - F3</t>
  </si>
  <si>
    <t>CAT. A - F2</t>
  </si>
  <si>
    <t>CAT. A - F1</t>
  </si>
  <si>
    <t>CAT. B - F9</t>
  </si>
  <si>
    <t>CAT. B - F8</t>
  </si>
  <si>
    <t>CAT. B - F7</t>
  </si>
  <si>
    <t>CAT. B - F6</t>
  </si>
  <si>
    <t>CAT. B - F5</t>
  </si>
  <si>
    <t>CAT. B - F4</t>
  </si>
  <si>
    <t>CAT. B - F3</t>
  </si>
  <si>
    <t>CAT. B - F2</t>
  </si>
  <si>
    <t>CAT. B - F1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</si>
  <si>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</si>
  <si>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</si>
  <si>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</si>
  <si>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</si>
  <si>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</si>
  <si>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</si>
  <si>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</si>
  <si>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</si>
  <si>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</si>
  <si>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</si>
  <si>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</si>
  <si>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</si>
  <si>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</si>
  <si>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</si>
  <si>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</si>
  <si>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</si>
  <si>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</si>
  <si>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</si>
  <si>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</si>
  <si>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</si>
  <si>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</si>
  <si>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</si>
  <si>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</si>
  <si>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</si>
  <si>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</si>
  <si>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</si>
  <si>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DIRETTORE DIVISIONE R.E.</t>
  </si>
  <si>
    <t>T4 Passaggi di Ruolo/Posizione Economica/Profilo</t>
  </si>
  <si>
    <t>Qualifica di partenza</t>
  </si>
  <si>
    <t>Qualifica di arrivo</t>
  </si>
  <si>
    <t>Numero di passagi</t>
  </si>
  <si>
    <t>TOTALE PASSAGGI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</si>
  <si>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</si>
  <si>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</si>
  <si>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</si>
  <si>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</si>
  <si>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</si>
  <si>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</si>
  <si>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</si>
  <si>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</si>
  <si>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</si>
  <si>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</si>
  <si>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</si>
  <si>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</si>
  <si>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</si>
  <si>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</si>
  <si>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</si>
  <si>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</si>
  <si>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</si>
  <si>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</si>
  <si>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</si>
  <si>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</si>
  <si>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</si>
  <si>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</si>
  <si>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</si>
  <si>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</si>
  <si>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</si>
  <si>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</si>
  <si>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</si>
  <si>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</si>
  <si>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</si>
  <si>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</si>
  <si>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</si>
  <si>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</si>
  <si>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</si>
  <si>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</si>
  <si>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</si>
  <si>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</si>
  <si>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</si>
  <si>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</si>
  <si>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</si>
  <si>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</si>
  <si>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</si>
  <si>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</si>
  <si>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</si>
  <si>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</si>
  <si>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</si>
  <si>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</si>
  <si>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</si>
  <si>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</si>
  <si>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</si>
  <si>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</si>
  <si>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</si>
  <si>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</si>
  <si>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T10 Personale in Servizio al 31/12 per Regioni e Estero</t>
  </si>
  <si>
    <t>Regione</t>
  </si>
  <si>
    <t>Calabria</t>
  </si>
  <si>
    <t>Campania</t>
  </si>
  <si>
    <t>Emilia romagna</t>
  </si>
  <si>
    <t>Friuli venezia giulia</t>
  </si>
  <si>
    <t>Lazio</t>
  </si>
  <si>
    <t>Piemonte</t>
  </si>
  <si>
    <t>Sardegna</t>
  </si>
  <si>
    <t>Sicilia</t>
  </si>
  <si>
    <t>Valle d'aosta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</si>
  <si>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</si>
  <si>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</si>
  <si>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</si>
  <si>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</si>
  <si>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</si>
  <si>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</si>
  <si>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</si>
  <si>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</si>
  <si>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</si>
  <si>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</si>
  <si>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</si>
  <si>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</si>
  <si>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</si>
  <si>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</si>
  <si>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</si>
  <si>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</si>
  <si>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</si>
  <si>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</si>
  <si>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</si>
  <si>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</si>
  <si>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</si>
  <si>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</si>
  <si>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</si>
  <si>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INDENNITA' DI PRESIDENZA</t>
  </si>
  <si>
    <t>RETRIBUZIONE DI POSIZIONE</t>
  </si>
  <si>
    <t>RETRIBUZIONE DI POSIZIONE - QUOTA VARIABILE</t>
  </si>
  <si>
    <t>RETRIBUZIONE DI RISULTATO</t>
  </si>
  <si>
    <t>ASSEGNO PERSONALE PENSIONABILE</t>
  </si>
  <si>
    <t>INDENNITÀ ART. 42, COMMA 5-TER, D.LGS. 151/2001</t>
  </si>
  <si>
    <t>TOTALE</t>
  </si>
  <si>
    <t>Qualifiche per le Voci di Spesa di Tipo S e T</t>
  </si>
  <si>
    <t>SPECIFICO COMP. ACCESS. ART.83 C.6  CCNL 02/05</t>
  </si>
  <si>
    <t>INDENNITA' DI TURNO</t>
  </si>
  <si>
    <t>COMPENSI ONERI RISCHI E DISAGI</t>
  </si>
  <si>
    <t>INDENNITA'  FUNZIONE POSIZIONI ORGANIZZATIVE</t>
  </si>
  <si>
    <t xml:space="preserve">COMPENSI PRODUTTIVITA' </t>
  </si>
  <si>
    <t>INDENNITA' UFFICI DIRETTA COLLABORAZIONE MINISTRO</t>
  </si>
  <si>
    <t>COMPETENZE PERSONALE COMANDATO/DISTACCATO PRESSO L'AMM.NE</t>
  </si>
  <si>
    <t>ARRETRATI ANNI PRECEDENTI</t>
  </si>
  <si>
    <t>ALTRE SPESE ACCESSORIE ED INDENNITA' VARIE</t>
  </si>
  <si>
    <t>STRAORDINARIO</t>
  </si>
  <si>
    <t>STRAORDINARIO PERSONALE MILITARE</t>
  </si>
  <si>
    <t>TOTALE GENERALE DI TABELLA T13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</si>
  <si>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</si>
  <si>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</si>
  <si>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</si>
  <si>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</si>
  <si>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</si>
  <si>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</si>
  <si>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</si>
  <si>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</si>
  <si>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</si>
  <si>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</si>
  <si>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</si>
  <si>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</si>
  <si>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ALTRE SPESE</t>
  </si>
  <si>
    <t>CONTRATTI PER RESA SERVIZI/ADEMPIMENTI OBBLIGATORI PER LEGGE</t>
  </si>
  <si>
    <t>RETRIBUZIONI PERSONALE  A TEMPO DETERMINATO</t>
  </si>
  <si>
    <t>INDENNITA' DI MISSIONE E TRASFERIMENTO</t>
  </si>
  <si>
    <t>CONTRIBUTI A CARICO DELL'AMM.NE SU COMP. FISSE E ACCESSORIE</t>
  </si>
  <si>
    <t>IRAP</t>
  </si>
  <si>
    <t>ONERI PER I CONTRATTI DI SOMMINISTRAZIONE(INTERINALI)</t>
  </si>
  <si>
    <t>SOMME RIMBORSATE PER PERSONALE COMAND./FUORI RUOLO/IN CONV.</t>
  </si>
  <si>
    <t>ALTRE SOMME RIMBORSATE ALLE AMMINISTRAZIONI</t>
  </si>
  <si>
    <t>RIMBORSI RICEVUTI PER PERS. COMAND./FUORI RUOLO/IN CONV. (-)</t>
  </si>
  <si>
    <t>SOMME RICEVUTE DA U.E. E/O PRIVATI (-)</t>
  </si>
  <si>
    <t>Elenco istituzioni ed importi dei rimborsi effettuati</t>
  </si>
  <si>
    <t>Univ Pisa - E 27.148 - Univ Cagliari E 63.962 -Univ RM La Sapienza 326.474 - Univ Tor Vergata  E 63.505 - INPDAP E108.409 - Univ NA l'orient E34.002 - MIN. SVIL. ECO. E259.453 - AG TERRIT 179.517 -ISTAT 115.593 - ISPRA 897.057 - AG ENTR 264.825 - AG DOGANE 279.138 - ASL RM C 223.246 - ASL RM A 154.425 - M. AA. EE. 1.117.446 - Min Lav 592.131 - Min Giust 527.404 - Min. Int 2.228.179 - RM Capitale 411.320 - Min P. Agr. CFS 94.571 - Reg. Sicilia 352.648 - GDF RM 149.425 - GDF FI 193.061 - Az Osp. S.Camillo 230.071 - Enit 28.449 - Aran 38.942 - Com di Pisa 56.110  - Com Gen Carabinieri 77.389-Monopoli StatoE134.863,69-Prov Rm E100.626-Fed.Ord.Farm. E30.483,42-Asl MI E 61.116,94-Az. Osp. Modena E 10.713,39 -- (SNA)UNIV PI E 150.950,70 - (SNA)ISAE E 113.977,94 - (SNA)UNIV CG E 130.996,83 (SNA)AGCOM 325185,61 (SNA)Inps ex Inpdap 303924,43 (SNA)MIN LAV 240.791,87 (SNA)ISAE 113.977 (SNA) Univ Salento 21.182,89 (SNA) Univ LUISS 88.423,35 (SNA)Univ Teramo 69.023,78 (SNA)PCM 3.300.000</t>
  </si>
  <si>
    <t>Elenco istituzioni ed importi dei rimborsi ricevuti</t>
  </si>
  <si>
    <t>Aut. Garante Concorrenza e mercato 833.342 - DigiPA 683.320 - Min Lavoro 121.908 - RM capitale 185.214 - Cons. Naz. Notariato 880.713 - Istat 179.962 - Regione Lazio 22.710 - Dip per l'impresa E 19.842 Inps ex Inpdap 22.922,34 - dalla SNA  (p098) E 1.500.000 DA U.E. TRAMITE REGIONE SICILIA</t>
  </si>
  <si>
    <t>T15 Fondo per la contrattazione integrativa</t>
  </si>
  <si>
    <t>Macrocategoria : DIRIGENTI DI 1^ FASCIA</t>
  </si>
  <si>
    <t>Importo di competenza</t>
  </si>
  <si>
    <t>Entrata</t>
  </si>
  <si>
    <t>Uscita</t>
  </si>
  <si>
    <t>Fondo retribuzione di posizione e risultato</t>
  </si>
  <si>
    <t>Risorse fisse aventi carattere di certezza e stabilità</t>
  </si>
  <si>
    <t>FONDO 2004 CERT ORG CONTR. /PARTE FISSA (ART1 C189 L266/05)</t>
  </si>
  <si>
    <t>INCREMENTI CCNL 04-05 (ART. 4 C. 1 ALINEA 2 E 3)</t>
  </si>
  <si>
    <t>INCREMENTI CCNL 06-09 (ART. 25 C. 1)</t>
  </si>
  <si>
    <t>INCREMENTI CCNL 08-09 (ART. 4 C. 1)</t>
  </si>
  <si>
    <t>RIA PERS. CESSATO BASE ANNUA (ART.51 C. 4 P. 1 CCNL 02-05)</t>
  </si>
  <si>
    <t>NUOVI SERVIZI O RIORG. - STABILE (ART. 51 C. 8 CCNL 02-05)</t>
  </si>
  <si>
    <t>DEC FONDO/PARTE FISSA LIMITE 2010 (ART.9 C.2BIS L.122/10)</t>
  </si>
  <si>
    <t>ALTRE DECURTAZIONE DEL FONDO /  PARTE FISSA</t>
  </si>
  <si>
    <t>totale Risorse fisse aventi carattere di certezza e stabilità Fondo posizione e risultato</t>
  </si>
  <si>
    <t>14.582.958</t>
  </si>
  <si>
    <t>Risorse variabili</t>
  </si>
  <si>
    <t>RIS. DA TERZI PER INCAR. AGG.VI (ART 51 C 3 L. A CCNL 02-05)</t>
  </si>
  <si>
    <t>RIA CESS. ANNO PREC. ACC. (ART. 51 C. 4 PP. 2-3 CCNL 02-05)</t>
  </si>
  <si>
    <t>RIS. DIRIGENTI DI PRESTITO (ART. 51 C. 7 CCNL 02-05)</t>
  </si>
  <si>
    <t>ALTRE RISORSE VARIABILI</t>
  </si>
  <si>
    <t>DEC FONDO/PARTE VARIAB. LIMITE 2010(ART.9 C.2BIS L.122/10)</t>
  </si>
  <si>
    <t>ALTRE DECURTAZIONI DEL FONDO /  PARTE VARIABILE</t>
  </si>
  <si>
    <t>totale Risorse variabili Fondo posizione e risultato</t>
  </si>
  <si>
    <t>1.275.253</t>
  </si>
  <si>
    <t>totale Fondo posizione e risultato</t>
  </si>
  <si>
    <t>15.858.211</t>
  </si>
  <si>
    <t>Destinazioni non contrattate specificamente dal CI di rif.to</t>
  </si>
  <si>
    <t>RETRIBUZIONE DI POSIZIONE - PARTE FISSA</t>
  </si>
  <si>
    <t>RETRIBUZIONE DI POSIZIONE - PARTE VARIABILE</t>
  </si>
  <si>
    <t>totale Destinazioni non contrattate specificamente dal CI di rif.to Fondo posizione e risultato</t>
  </si>
  <si>
    <t>Macrocategoria : DIRIGENTI DI 2^ FASCIA</t>
  </si>
  <si>
    <t>INCREMENTI CCNL 04-05 (ART. 7 C. 1 ALINEA 2 E 3)</t>
  </si>
  <si>
    <t>INCREMENTI CCNL 06-09 (ART. 28 C. 1)</t>
  </si>
  <si>
    <t>INCREMENTI CCNL 08-09 (ART. 7 C. 1)</t>
  </si>
  <si>
    <t>RIA PERS. CESSATO MISURA INTERA (ART58 C4 P1 CCNL02-05)</t>
  </si>
  <si>
    <t>NUOVI SERV. O RIORG. - STAB (ART 58 C 8 CCNL 02-05)</t>
  </si>
  <si>
    <t>DECURT. PER LIMITE ART1 C189 L266/05-RIS.FISSE (2004-10%)</t>
  </si>
  <si>
    <t>DEC FONDO/PARTE FISSA RID PROP PERS (ART.9 C2BIS L.122/10)</t>
  </si>
  <si>
    <t>8.013.705</t>
  </si>
  <si>
    <t>RISPARMI DI GESTIONE (ART. 43 L. 449/1997)</t>
  </si>
  <si>
    <t>RIS. DA TERZI INCARICHI AGG.VI (ART.58 C. 3 L. D CCNL 02-05)</t>
  </si>
  <si>
    <t>RATEO RIA CESS ANNO PREC. ACC. (ART 58 C 4 PP 2-3 CCNL02-05)</t>
  </si>
  <si>
    <t>RIS. DIRIGENTI DI PRESTITO (ART. 58 C. 7 CCNL 02-05)</t>
  </si>
  <si>
    <t>DECURT. PER LIMITE ART1 C189 L266/05 - RIS VAR (2004-10%)</t>
  </si>
  <si>
    <t>DEC FONDO/PARTE VARIAB. RID PROP PERS(ART.9 C.2BIS L.122/10)</t>
  </si>
  <si>
    <t>1.440.608</t>
  </si>
  <si>
    <t>9.454.313</t>
  </si>
  <si>
    <t>ALTRI ISTITUTI NON COMPRESI FRA I PRECEDENTI</t>
  </si>
  <si>
    <t>7.943.464</t>
  </si>
  <si>
    <t>Destinazioni contrattate specificamente dal CI di rif.to</t>
  </si>
  <si>
    <t>RETRIBUZIONE DI RISULTATO - CONTR.</t>
  </si>
  <si>
    <t>ALTRI ISTITUTI NON COMPRESI FRA I PRECEDENTI - CONTR</t>
  </si>
  <si>
    <t>totale Destinazioni contrattate specificamente dal CI di rif.to Fondo posizione e risultato</t>
  </si>
  <si>
    <t>1.510.849</t>
  </si>
  <si>
    <t>Macrocategoria : PERSONALE NON DIRIGENTE</t>
  </si>
  <si>
    <t>Fondo Unico della Presidenza</t>
  </si>
  <si>
    <t>INCREMENTI CCNL 04-05 (ART. 4)</t>
  </si>
  <si>
    <t>INCREMENTI CCNL 06-09 (ART. 26 CC. 1,2)</t>
  </si>
  <si>
    <t>RIA PERS. CESS. BASE ANNUA (ART.82 C.2 AL. 5 P.3 CCNL 02-05)</t>
  </si>
  <si>
    <t>NUOVI SERV. INCR. DO - STAB (ART. 82 C. 6 CCNL 02-05)</t>
  </si>
  <si>
    <t>RIS. FASCE CESS. O PASS. AREA (ART. 26 C. 4 P. 1 CCNL 06-09)</t>
  </si>
  <si>
    <t>REC. TRATT. FOND.LE NETTO CESS. (ART. 28 C. 5 CCNL 06-09)</t>
  </si>
  <si>
    <t>DECURTAZIONE PER PROGR. ORIZZ. (ART. 83 C. 4 CCNL 02-05)</t>
  </si>
  <si>
    <t>DECURT DEFIN PROGR VERT I-II AREA (ART.98 C.2 CCNL 02-05)</t>
  </si>
  <si>
    <t>DECURT DEFIN STABILIZZ TRATT FOND.LE  (ART 26 C 3 CCNL06-09)</t>
  </si>
  <si>
    <t>totale Risorse fisse aventi carattere di certezza e stabilità FUP</t>
  </si>
  <si>
    <t>25.636.904</t>
  </si>
  <si>
    <t>RISP. DI GEST. SPESE PERS. (ART. 82 C. 2 AL. 1 CCNL 02-05)</t>
  </si>
  <si>
    <t>RIA CESS. ANNO PREC. ACC. (ART. 82 C. 2 AL 5 P 2 CCNL 02-05)</t>
  </si>
  <si>
    <t>RIS. PERSONALE DI PRESTITO (ART. 82 C. 5 CCNL 02-05)</t>
  </si>
  <si>
    <t>totale Risorse variabili FUP</t>
  </si>
  <si>
    <t>19.051.069</t>
  </si>
  <si>
    <t>totale FUP</t>
  </si>
  <si>
    <t>44.687.973</t>
  </si>
  <si>
    <t>Poste temporaneamente allocate all'esterno del Fondo</t>
  </si>
  <si>
    <t>Risorse temporaneamente allocate all'esterno del Fondo</t>
  </si>
  <si>
    <t>SVIL EC PO FLESS ART83 C 4 P 2 CCNL 02-05 - RISORSE</t>
  </si>
  <si>
    <t>totale Risorse temporaneamente allocate all'esterno del Fondo Poste temporaneamente esterne Fondo</t>
  </si>
  <si>
    <t>3.947.143</t>
  </si>
  <si>
    <t>totale Poste temporaneamente esterne Fondo</t>
  </si>
  <si>
    <t>SPECIFICO COMPENSO ACCESSORIO PRESIDENZA</t>
  </si>
  <si>
    <t>INDENNITÀ DI RESPONSABILITÀ, TURNI, RISCHIO, DISAGIO ECC.</t>
  </si>
  <si>
    <t>totale Destinazioni non contrattate specificamente dal CI di rif.to FUP</t>
  </si>
  <si>
    <t>Destinazioni temporaneamente allocate all'esterno del Fondo</t>
  </si>
  <si>
    <t>SVIL EC PO FLESS ART83 C4 P2 CCNL 02-05-VALORE ANNO CORRENTE</t>
  </si>
  <si>
    <t>totale Destinazioni temporaneamente allocate all'esterno del Fondo Poste temporaneamente esterne Fondo</t>
  </si>
  <si>
    <t>Scheda di Riconciliazione</t>
  </si>
  <si>
    <t>Voci di Spesa/Costo</t>
  </si>
  <si>
    <t>Importo Sico</t>
  </si>
  <si>
    <t>Importo Bilancio</t>
  </si>
  <si>
    <t>Nota</t>
  </si>
  <si>
    <t>Totale T12</t>
  </si>
  <si>
    <t>cap. 106, 107, 124, 135, 138, 142, 143, 144, 153, 157, 166 CDR 1 + cap. 680, 683, 696, 705, 742, 754 CDR 13, afferenti anche spese per fattispecie diverse dal personale</t>
  </si>
  <si>
    <t>Totale T13</t>
  </si>
  <si>
    <t>Assegno T14</t>
  </si>
  <si>
    <t xml:space="preserve">L010 - GESTIONE MENSE </t>
  </si>
  <si>
    <t>L011 - EROGAZIONE BUONI PASTO</t>
  </si>
  <si>
    <t>cap. 151 CDR 1 e cap. 686 CDR 13</t>
  </si>
  <si>
    <t>L020 - FORMAZIONE DEL PERSONALE</t>
  </si>
  <si>
    <t>cap. 163 CDR 1</t>
  </si>
  <si>
    <t>L090 - BENESSERE DEL PERSONALE</t>
  </si>
  <si>
    <t>cap. 149 CDR 1 bilancio consuntivo 2013 E 813.652,27 riferito anche ad altre fattispecie di spesa</t>
  </si>
  <si>
    <t>L100 - EQUO INDENNIZZO AL PERSONALE</t>
  </si>
  <si>
    <t>cap. 150 CDR 1</t>
  </si>
  <si>
    <t>L105 - SOMME CORRISPOSTE AD AGENZIA DI SOMMINISTRAZIONE(INTERINALI)</t>
  </si>
  <si>
    <t>spesa effettuata dalla Scuola nazionale dell'amministrazione su bilancio autonomo (SNA)</t>
  </si>
  <si>
    <t>L107 - COPERTURE ASSICURATIVE</t>
  </si>
  <si>
    <t>cap. 717 CDR 13 E504.128,06 + cap. 228 CDR 16 E119.211.792,00 relativi anche ad altre fattispecie di spesa</t>
  </si>
  <si>
    <t>L108 - CONTRATTI DI COLLABORAZIONE COORDINATA E CONTINUATIVA</t>
  </si>
  <si>
    <t>cap. 103, 106 e 107 CDR 1, cap. 710, 742, 733 CDR 13 + E105.171 a valere su bilancio SNA</t>
  </si>
  <si>
    <t>L109 - INCARICHI LIBERO PROFESSIONALI/STUDIO/RICERCA/CONSULENZA</t>
  </si>
  <si>
    <t>di cui E1.068.135 a valere su bilancio SNA; cap. 125, 138, 157, 166, 167, 209 CDR 1</t>
  </si>
  <si>
    <t>L115 - CONTRATTI PER RESA SERVIZI/ADEMPIMENTI OBBLIGATORI PER LEGGE</t>
  </si>
  <si>
    <t>di cui E95.881 a valere su bilancio SNA + E45.760 su cap. 367 CDR 5</t>
  </si>
  <si>
    <t>L110 - ALTRE SPESE</t>
  </si>
  <si>
    <t>di cui E101.163 a valere su bilancio SNA e E500.422,76 comunicati con flusso SPT MEF per fattispecie non specificate</t>
  </si>
  <si>
    <t>P015 - RETRIBUZIONI PERSONALE  A TEMPO DETERMINATO</t>
  </si>
  <si>
    <t>cap. 103, 106 e 107 CDR 1 + E490,00 spesa effettuata su bilancio SNA</t>
  </si>
  <si>
    <t>P016 - RETRIBUZIONI PERSONALE CON CONTRATTO DI FORMAZIONE E LAVORO</t>
  </si>
  <si>
    <t>P030 - INDENNITA' DI MISSIONE E TRASFERIMENTO</t>
  </si>
  <si>
    <t>CAP. 108 E 139 CDR1 + CAP. 689 CDR13+ CAP. 376 CDR6+ CAP 442 CDR7+CAP. 838 E 228 CDR16+CAP.272 CDR3+CAP. 221 CDR9+CAP. 339 CDR5+ CAP. 824 E 518 CDR15</t>
  </si>
  <si>
    <t>P035 - CONTRIBUTI A CARICO DELL'AMM. PER FONDI PREV. COMPLEMENTARE</t>
  </si>
  <si>
    <t>P055 - CONTRIBUTI A CARICO DELL'AMM.NE SU COMP. FISSE E ACCESSORIE</t>
  </si>
  <si>
    <t>CAP. 104, 124, 117, 134, 136, 155, 159 E 166 CDR1+CAP. 228 E 836 CDR16+ CAP. 694,754,742,696 E 705 CDR13+spesa effettuata su bilancio SNA</t>
  </si>
  <si>
    <t>P058 - QUOTE ANNUE ACCANTONAMENTO TFR O ALTRA IND. FINE SERVIZIO</t>
  </si>
  <si>
    <t>P061 - IRAP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</si>
</sst>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3" fontId="4" fillId="0" borderId="0" xfId="43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9.7109375" style="0" customWidth="1"/>
    <col min="5" max="5" width="52.7109375" style="0" customWidth="1"/>
    <col min="6" max="6" width="11.7109375" style="0" customWidth="1"/>
    <col min="7" max="8" width="11.140625" style="0" bestFit="1" customWidth="1"/>
    <col min="9" max="9" width="42.28125" style="0" customWidth="1"/>
    <col min="10" max="12" width="10.140625" style="0" bestFit="1" customWidth="1"/>
  </cols>
  <sheetData>
    <row r="1" ht="18">
      <c r="A1" s="1" t="s">
        <v>12</v>
      </c>
    </row>
    <row r="2" ht="12.75">
      <c r="A2" s="2" t="s">
        <v>13</v>
      </c>
    </row>
    <row r="3" ht="12.75">
      <c r="A3" s="2" t="s">
        <v>14</v>
      </c>
    </row>
    <row r="4" ht="12.75">
      <c r="A4" s="2" t="s">
        <v>15</v>
      </c>
    </row>
    <row r="5" spans="1:5" ht="15.75">
      <c r="A5" s="4" t="s">
        <v>16</v>
      </c>
      <c r="E5" s="4" t="s">
        <v>17</v>
      </c>
    </row>
    <row r="6" spans="1:5" ht="12.75">
      <c r="A6" s="2" t="s">
        <v>18</v>
      </c>
      <c r="E6" s="2" t="s">
        <v>19</v>
      </c>
    </row>
    <row r="7" spans="1:12" ht="12.75">
      <c r="A7" s="2" t="s">
        <v>20</v>
      </c>
      <c r="B7" s="2" t="s">
        <v>21</v>
      </c>
      <c r="C7" s="2" t="s">
        <v>22</v>
      </c>
      <c r="D7" s="2" t="s">
        <v>9</v>
      </c>
      <c r="E7" s="2" t="s">
        <v>23</v>
      </c>
      <c r="F7" s="2" t="s">
        <v>21</v>
      </c>
      <c r="G7" s="2" t="s">
        <v>22</v>
      </c>
      <c r="H7" s="2" t="s">
        <v>9</v>
      </c>
      <c r="I7" s="2" t="s">
        <v>24</v>
      </c>
      <c r="J7" s="2" t="s">
        <v>21</v>
      </c>
      <c r="K7" s="2" t="s">
        <v>22</v>
      </c>
      <c r="L7" s="2" t="s">
        <v>9</v>
      </c>
    </row>
    <row r="8" spans="1:12" ht="12.75">
      <c r="A8" t="s">
        <v>25</v>
      </c>
      <c r="B8" s="3">
        <v>127</v>
      </c>
      <c r="C8" s="3">
        <v>115</v>
      </c>
      <c r="D8" s="3">
        <v>109</v>
      </c>
      <c r="E8" t="s">
        <v>25</v>
      </c>
      <c r="F8" s="3">
        <v>31681040</v>
      </c>
      <c r="G8" s="3">
        <v>25949998</v>
      </c>
      <c r="H8" s="3">
        <v>24079877</v>
      </c>
      <c r="I8" t="s">
        <v>25</v>
      </c>
      <c r="J8" s="3">
        <v>6564962</v>
      </c>
      <c r="K8" s="3">
        <v>3215124</v>
      </c>
      <c r="L8" s="3">
        <v>3156825</v>
      </c>
    </row>
    <row r="9" spans="1:12" ht="12.75">
      <c r="A9" t="s">
        <v>26</v>
      </c>
      <c r="B9" s="3">
        <v>197</v>
      </c>
      <c r="C9" s="3">
        <v>170</v>
      </c>
      <c r="D9" s="3">
        <v>182</v>
      </c>
      <c r="E9" t="s">
        <v>26</v>
      </c>
      <c r="F9" s="3">
        <v>23337905</v>
      </c>
      <c r="G9" s="3">
        <v>20421329</v>
      </c>
      <c r="H9" s="3">
        <v>19006334</v>
      </c>
      <c r="I9" t="s">
        <v>26</v>
      </c>
      <c r="J9" s="3">
        <v>3636512</v>
      </c>
      <c r="K9" s="3">
        <v>1549477</v>
      </c>
      <c r="L9" s="3">
        <v>1548411</v>
      </c>
    </row>
    <row r="10" spans="1:12" ht="12.75">
      <c r="A10" t="s">
        <v>27</v>
      </c>
      <c r="B10" s="3">
        <v>1177</v>
      </c>
      <c r="C10" s="3">
        <v>1156</v>
      </c>
      <c r="D10" s="3">
        <v>1115</v>
      </c>
      <c r="E10" t="s">
        <v>27</v>
      </c>
      <c r="F10" s="3">
        <v>82071683</v>
      </c>
      <c r="G10" s="3">
        <v>80939901</v>
      </c>
      <c r="H10" s="3">
        <v>76157191</v>
      </c>
      <c r="I10" t="s">
        <v>27</v>
      </c>
      <c r="J10" s="3">
        <v>6552995</v>
      </c>
      <c r="K10" s="3">
        <v>5224831</v>
      </c>
      <c r="L10" s="3">
        <v>5570551</v>
      </c>
    </row>
    <row r="11" spans="1:12" ht="12.75">
      <c r="A11" t="s">
        <v>28</v>
      </c>
      <c r="B11" s="3">
        <v>937</v>
      </c>
      <c r="C11" s="3">
        <v>906</v>
      </c>
      <c r="D11" s="3">
        <v>866</v>
      </c>
      <c r="E11" t="s">
        <v>28</v>
      </c>
      <c r="F11" s="3">
        <v>63844096</v>
      </c>
      <c r="G11" s="3">
        <v>58168774</v>
      </c>
      <c r="H11" s="3">
        <v>54527648</v>
      </c>
      <c r="I11" t="s">
        <v>28</v>
      </c>
      <c r="J11" s="3">
        <v>5042819</v>
      </c>
      <c r="K11" s="3">
        <v>4046573</v>
      </c>
      <c r="L11" s="3">
        <v>4250440</v>
      </c>
    </row>
    <row r="12" spans="1:12" ht="12.75">
      <c r="A12" s="2" t="s">
        <v>29</v>
      </c>
      <c r="B12" s="5">
        <f>SUM(B7:B11)</f>
        <v>2438</v>
      </c>
      <c r="C12" s="5">
        <f>SUM(C7:C11)</f>
        <v>2347</v>
      </c>
      <c r="D12" s="5">
        <f>SUM(D7:D11)</f>
        <v>2272</v>
      </c>
      <c r="E12" s="2" t="s">
        <v>30</v>
      </c>
      <c r="F12" s="5">
        <f>SUM(F7:F11)</f>
        <v>200934724</v>
      </c>
      <c r="G12" s="5">
        <f>SUM(G7:G11)</f>
        <v>185480002</v>
      </c>
      <c r="H12" s="5">
        <f>SUM(H7:H11)</f>
        <v>173771050</v>
      </c>
      <c r="I12" s="2" t="s">
        <v>29</v>
      </c>
      <c r="J12" s="5">
        <f>SUM(J7:J11)</f>
        <v>21797288</v>
      </c>
      <c r="K12" s="5">
        <f>SUM(K7:K11)</f>
        <v>14036005</v>
      </c>
      <c r="L12" s="5">
        <f>SUM(L7:L11)</f>
        <v>14526227</v>
      </c>
    </row>
    <row r="13" spans="5:8" ht="12.75">
      <c r="E13" s="2" t="s">
        <v>31</v>
      </c>
      <c r="F13" s="3">
        <v>121622687</v>
      </c>
      <c r="G13" s="3">
        <v>95618222</v>
      </c>
      <c r="H13" s="3">
        <v>94585204</v>
      </c>
    </row>
    <row r="14" spans="5:8" ht="12.75">
      <c r="E14" s="2" t="s">
        <v>32</v>
      </c>
      <c r="F14" s="5">
        <f>SUM(F12:F13)</f>
        <v>322557411</v>
      </c>
      <c r="G14" s="5">
        <f>SUM(G12:G13)</f>
        <v>281098224</v>
      </c>
      <c r="H14" s="5">
        <f>SUM(H12:H13)</f>
        <v>268356254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3">
      <selection activeCell="B5" sqref="B5:P5"/>
    </sheetView>
  </sheetViews>
  <sheetFormatPr defaultColWidth="9.140625" defaultRowHeight="12.75"/>
  <cols>
    <col min="2" max="2" width="10.7109375" style="0" customWidth="1"/>
    <col min="4" max="4" width="10.57421875" style="0" customWidth="1"/>
    <col min="6" max="6" width="9.7109375" style="0" customWidth="1"/>
    <col min="8" max="8" width="10.28125" style="0" customWidth="1"/>
    <col min="10" max="10" width="9.7109375" style="0" customWidth="1"/>
    <col min="12" max="12" width="10.00390625" style="0" customWidth="1"/>
    <col min="14" max="14" width="10.8515625" style="0" customWidth="1"/>
    <col min="16" max="16" width="10.28125" style="0" customWidth="1"/>
  </cols>
  <sheetData>
    <row r="1" ht="18">
      <c r="A1" s="1" t="s">
        <v>313</v>
      </c>
    </row>
    <row r="5" spans="1:16" ht="89.25">
      <c r="A5" s="2" t="s">
        <v>263</v>
      </c>
      <c r="B5" s="10" t="s">
        <v>314</v>
      </c>
      <c r="C5" s="11"/>
      <c r="D5" s="10" t="s">
        <v>315</v>
      </c>
      <c r="E5" s="11"/>
      <c r="F5" s="10" t="s">
        <v>316</v>
      </c>
      <c r="G5" s="11"/>
      <c r="H5" s="10" t="s">
        <v>317</v>
      </c>
      <c r="I5" s="11"/>
      <c r="J5" s="10" t="s">
        <v>318</v>
      </c>
      <c r="K5" s="11"/>
      <c r="L5" s="10" t="s">
        <v>319</v>
      </c>
      <c r="M5" s="11"/>
      <c r="N5" s="10" t="s">
        <v>320</v>
      </c>
      <c r="O5" s="11"/>
      <c r="P5" s="10" t="s">
        <v>321</v>
      </c>
    </row>
    <row r="6" spans="2:17" ht="12.75"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</row>
    <row r="7" spans="1:17" ht="12.75">
      <c r="A7" t="s">
        <v>272</v>
      </c>
      <c r="B7" s="3">
        <v>8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273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42</v>
      </c>
      <c r="M8" s="3">
        <v>12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t="s">
        <v>275</v>
      </c>
      <c r="B9" s="3">
        <v>6</v>
      </c>
      <c r="C9" s="3">
        <v>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t="s">
        <v>276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35</v>
      </c>
      <c r="M10" s="3">
        <v>32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t="s">
        <v>322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t="s">
        <v>279</v>
      </c>
      <c r="B12" s="3">
        <v>2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12.75">
      <c r="A13" t="s">
        <v>280</v>
      </c>
      <c r="B13" s="3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12.75">
      <c r="A14" t="s">
        <v>281</v>
      </c>
      <c r="B14" s="3">
        <v>1</v>
      </c>
      <c r="C14" s="3">
        <v>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11</v>
      </c>
      <c r="M14" s="3">
        <v>13</v>
      </c>
      <c r="N14" s="3">
        <v>0</v>
      </c>
      <c r="O14" s="3">
        <v>0</v>
      </c>
      <c r="P14" s="3">
        <v>0</v>
      </c>
      <c r="Q14" s="3">
        <v>0</v>
      </c>
    </row>
    <row r="15" spans="1:17" ht="12.75">
      <c r="A15" t="s">
        <v>282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15</v>
      </c>
      <c r="M15" s="3">
        <v>38</v>
      </c>
      <c r="N15" s="3">
        <v>0</v>
      </c>
      <c r="O15" s="3">
        <v>0</v>
      </c>
      <c r="P15" s="3">
        <v>0</v>
      </c>
      <c r="Q15" s="3">
        <v>0</v>
      </c>
    </row>
    <row r="16" spans="1:17" ht="12.75">
      <c r="A16" t="s">
        <v>283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69</v>
      </c>
      <c r="M16" s="3">
        <v>78</v>
      </c>
      <c r="N16" s="3">
        <v>0</v>
      </c>
      <c r="O16" s="3">
        <v>0</v>
      </c>
      <c r="P16" s="3">
        <v>0</v>
      </c>
      <c r="Q16" s="3">
        <v>0</v>
      </c>
    </row>
    <row r="17" spans="1:17" ht="12.75">
      <c r="A17" t="s">
        <v>284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31</v>
      </c>
      <c r="M17" s="3">
        <v>54</v>
      </c>
      <c r="N17" s="3">
        <v>0</v>
      </c>
      <c r="O17" s="3">
        <v>0</v>
      </c>
      <c r="P17" s="3">
        <v>0</v>
      </c>
      <c r="Q17" s="3">
        <v>0</v>
      </c>
    </row>
    <row r="18" spans="1:17" ht="12.75">
      <c r="A18" t="s">
        <v>285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67</v>
      </c>
      <c r="M18" s="3">
        <v>43</v>
      </c>
      <c r="N18" s="3">
        <v>0</v>
      </c>
      <c r="O18" s="3">
        <v>0</v>
      </c>
      <c r="P18" s="3">
        <v>0</v>
      </c>
      <c r="Q18" s="3">
        <v>0</v>
      </c>
    </row>
    <row r="19" spans="1:17" ht="12.75">
      <c r="A19" t="s">
        <v>286</v>
      </c>
      <c r="B19" s="3">
        <v>4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55</v>
      </c>
      <c r="M19" s="3">
        <v>51</v>
      </c>
      <c r="N19" s="3">
        <v>0</v>
      </c>
      <c r="O19" s="3">
        <v>0</v>
      </c>
      <c r="P19" s="3">
        <v>0</v>
      </c>
      <c r="Q19" s="3">
        <v>0</v>
      </c>
    </row>
    <row r="20" spans="1:17" ht="12.75">
      <c r="A20" t="s">
        <v>287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</row>
    <row r="21" spans="1:17" ht="12.75">
      <c r="A21" t="s">
        <v>288</v>
      </c>
      <c r="B21" s="3">
        <v>3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2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</row>
    <row r="22" spans="1:17" ht="12.75">
      <c r="A22" t="s">
        <v>289</v>
      </c>
      <c r="B22" s="3"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14</v>
      </c>
      <c r="M22" s="3">
        <v>32</v>
      </c>
      <c r="N22" s="3">
        <v>0</v>
      </c>
      <c r="O22" s="3">
        <v>0</v>
      </c>
      <c r="P22" s="3">
        <v>0</v>
      </c>
      <c r="Q22" s="3">
        <v>0</v>
      </c>
    </row>
    <row r="23" spans="1:17" ht="12.75">
      <c r="A23" t="s">
        <v>290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50</v>
      </c>
      <c r="M23" s="3">
        <v>57</v>
      </c>
      <c r="N23" s="3">
        <v>0</v>
      </c>
      <c r="O23" s="3">
        <v>0</v>
      </c>
      <c r="P23" s="3">
        <v>0</v>
      </c>
      <c r="Q23" s="3">
        <v>0</v>
      </c>
    </row>
    <row r="24" spans="1:17" ht="12.75">
      <c r="A24" t="s">
        <v>291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100</v>
      </c>
      <c r="M24" s="3">
        <v>123</v>
      </c>
      <c r="N24" s="3">
        <v>0</v>
      </c>
      <c r="O24" s="3">
        <v>0</v>
      </c>
      <c r="P24" s="3">
        <v>0</v>
      </c>
      <c r="Q24" s="3">
        <v>0</v>
      </c>
    </row>
    <row r="25" spans="1:17" ht="12.75">
      <c r="A25" t="s">
        <v>292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309</v>
      </c>
      <c r="M25" s="3">
        <v>32</v>
      </c>
      <c r="N25" s="3">
        <v>0</v>
      </c>
      <c r="O25" s="3">
        <v>0</v>
      </c>
      <c r="P25" s="3">
        <v>0</v>
      </c>
      <c r="Q25" s="3">
        <v>0</v>
      </c>
    </row>
    <row r="26" spans="1:17" ht="12.75">
      <c r="A26" t="s">
        <v>293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8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</row>
    <row r="27" spans="1:17" ht="12.75">
      <c r="A27" t="s">
        <v>294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</v>
      </c>
      <c r="M27" s="3">
        <v>9</v>
      </c>
      <c r="N27" s="3">
        <v>0</v>
      </c>
      <c r="O27" s="3">
        <v>0</v>
      </c>
      <c r="P27" s="3">
        <v>0</v>
      </c>
      <c r="Q27" s="3">
        <v>0</v>
      </c>
    </row>
    <row r="28" spans="1:17" ht="12.75">
      <c r="A28" t="s">
        <v>295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</row>
    <row r="29" spans="1:17" ht="12.75">
      <c r="A29" s="2" t="s">
        <v>269</v>
      </c>
      <c r="B29" s="5">
        <f aca="true" t="shared" si="0" ref="B29:Q29">SUM(B7:B28)</f>
        <v>33</v>
      </c>
      <c r="C29" s="5">
        <f t="shared" si="0"/>
        <v>31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3</v>
      </c>
      <c r="I29" s="5">
        <f t="shared" si="0"/>
        <v>13</v>
      </c>
      <c r="J29" s="5">
        <f t="shared" si="0"/>
        <v>0</v>
      </c>
      <c r="K29" s="5">
        <f t="shared" si="0"/>
        <v>0</v>
      </c>
      <c r="L29" s="5">
        <f t="shared" si="0"/>
        <v>822</v>
      </c>
      <c r="M29" s="5">
        <f t="shared" si="0"/>
        <v>589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00390625" style="0" bestFit="1" customWidth="1"/>
    <col min="2" max="2" width="16.28125" style="0" bestFit="1" customWidth="1"/>
  </cols>
  <sheetData>
    <row r="1" ht="18">
      <c r="A1" s="1" t="s">
        <v>323</v>
      </c>
    </row>
    <row r="5" spans="1:3" ht="12.75">
      <c r="A5" s="2" t="s">
        <v>324</v>
      </c>
      <c r="B5" s="2" t="s">
        <v>325</v>
      </c>
      <c r="C5" s="2" t="s">
        <v>326</v>
      </c>
    </row>
    <row r="7" spans="1:3" ht="12.75">
      <c r="A7" t="s">
        <v>272</v>
      </c>
      <c r="B7" t="s">
        <v>275</v>
      </c>
      <c r="C7" s="3">
        <v>1</v>
      </c>
    </row>
    <row r="8" spans="1:3" ht="12.75">
      <c r="A8" s="2" t="s">
        <v>327</v>
      </c>
      <c r="C8" s="5">
        <f>SUM(C6:C7)</f>
        <v>1</v>
      </c>
    </row>
    <row r="11" spans="1:3" ht="12.75">
      <c r="A11" t="s">
        <v>284</v>
      </c>
      <c r="B11" t="s">
        <v>283</v>
      </c>
      <c r="C11" s="3">
        <v>3</v>
      </c>
    </row>
    <row r="12" spans="1:3" ht="12.75">
      <c r="A12" s="2" t="s">
        <v>327</v>
      </c>
      <c r="C12" s="5">
        <f>SUM(C10:C11)</f>
        <v>3</v>
      </c>
    </row>
    <row r="15" spans="1:3" ht="12.75">
      <c r="A15" t="s">
        <v>286</v>
      </c>
      <c r="B15" t="s">
        <v>285</v>
      </c>
      <c r="C15" s="3">
        <v>2</v>
      </c>
    </row>
    <row r="16" spans="1:3" ht="12.75">
      <c r="A16" s="2" t="s">
        <v>327</v>
      </c>
      <c r="C16" s="5">
        <f>SUM(C14:C15)</f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B5" sqref="B5:R5"/>
    </sheetView>
  </sheetViews>
  <sheetFormatPr defaultColWidth="9.140625" defaultRowHeight="12.75"/>
  <cols>
    <col min="1" max="1" width="36.7109375" style="0" bestFit="1" customWidth="1"/>
    <col min="2" max="2" width="13.00390625" style="0" customWidth="1"/>
    <col min="4" max="4" width="10.28125" style="0" customWidth="1"/>
    <col min="6" max="6" width="11.140625" style="0" customWidth="1"/>
    <col min="8" max="8" width="11.140625" style="0" customWidth="1"/>
    <col min="10" max="10" width="11.00390625" style="0" customWidth="1"/>
    <col min="12" max="12" width="11.7109375" style="0" customWidth="1"/>
    <col min="18" max="18" width="12.28125" style="0" customWidth="1"/>
  </cols>
  <sheetData>
    <row r="1" ht="18">
      <c r="A1" s="1" t="s">
        <v>328</v>
      </c>
    </row>
    <row r="5" spans="2:18" ht="76.5">
      <c r="B5" s="10" t="s">
        <v>329</v>
      </c>
      <c r="C5" s="11"/>
      <c r="D5" s="10" t="s">
        <v>330</v>
      </c>
      <c r="E5" s="11"/>
      <c r="F5" s="10" t="s">
        <v>331</v>
      </c>
      <c r="G5" s="11"/>
      <c r="H5" s="10" t="s">
        <v>332</v>
      </c>
      <c r="I5" s="11"/>
      <c r="J5" s="10" t="s">
        <v>333</v>
      </c>
      <c r="K5" s="11"/>
      <c r="L5" s="10" t="s">
        <v>334</v>
      </c>
      <c r="M5" s="11"/>
      <c r="N5" s="10" t="s">
        <v>335</v>
      </c>
      <c r="O5" s="11"/>
      <c r="P5" s="10" t="s">
        <v>336</v>
      </c>
      <c r="Q5" s="11"/>
      <c r="R5" s="10" t="s">
        <v>269</v>
      </c>
    </row>
    <row r="6" spans="1:17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</row>
    <row r="7" spans="1:18" ht="12.75">
      <c r="A7" t="s">
        <v>272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5">
        <f aca="true" t="shared" si="0" ref="R7:R26">SUM(B7:Q7)</f>
        <v>1</v>
      </c>
    </row>
    <row r="8" spans="1:18" ht="12.75">
      <c r="A8" t="s">
        <v>273</v>
      </c>
      <c r="B8" s="3">
        <v>2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5">
        <f t="shared" si="0"/>
        <v>3</v>
      </c>
    </row>
    <row r="9" spans="1:18" ht="12.75">
      <c r="A9" t="s">
        <v>274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5">
        <f t="shared" si="0"/>
        <v>1</v>
      </c>
    </row>
    <row r="10" spans="1:18" ht="12.75">
      <c r="A10" t="s">
        <v>275</v>
      </c>
      <c r="B10" s="3">
        <v>1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5">
        <f t="shared" si="0"/>
        <v>3</v>
      </c>
    </row>
    <row r="11" spans="1:18" ht="12.75">
      <c r="A11" t="s">
        <v>276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5">
        <f t="shared" si="0"/>
        <v>1</v>
      </c>
    </row>
    <row r="12" spans="1:18" ht="12.75">
      <c r="A12" t="s">
        <v>279</v>
      </c>
      <c r="B12" s="3">
        <v>3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1</v>
      </c>
      <c r="R12" s="5">
        <f t="shared" si="0"/>
        <v>8</v>
      </c>
    </row>
    <row r="13" spans="1:18" ht="12.75">
      <c r="A13" t="s">
        <v>280</v>
      </c>
      <c r="B13" s="3">
        <v>1</v>
      </c>
      <c r="C13" s="3"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5">
        <f t="shared" si="0"/>
        <v>4</v>
      </c>
    </row>
    <row r="14" spans="1:18" ht="12.75">
      <c r="A14" t="s">
        <v>281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5">
        <f t="shared" si="0"/>
        <v>6</v>
      </c>
    </row>
    <row r="15" spans="1:18" ht="12.75">
      <c r="A15" t="s">
        <v>282</v>
      </c>
      <c r="B15" s="3">
        <v>2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5">
        <f t="shared" si="0"/>
        <v>5</v>
      </c>
    </row>
    <row r="16" spans="1:18" ht="12.75">
      <c r="A16" t="s">
        <v>283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4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5">
        <f t="shared" si="0"/>
        <v>7</v>
      </c>
    </row>
    <row r="17" spans="1:18" ht="12.75">
      <c r="A17" t="s">
        <v>284</v>
      </c>
      <c r="B17" s="3">
        <v>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1</v>
      </c>
      <c r="R17" s="5">
        <f t="shared" si="0"/>
        <v>9</v>
      </c>
    </row>
    <row r="18" spans="1:18" ht="12.75">
      <c r="A18" t="s">
        <v>286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5">
        <f t="shared" si="0"/>
        <v>2</v>
      </c>
    </row>
    <row r="19" spans="1:18" ht="12.75">
      <c r="A19" t="s">
        <v>287</v>
      </c>
      <c r="B19" s="3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5">
        <f t="shared" si="0"/>
        <v>3</v>
      </c>
    </row>
    <row r="20" spans="1:18" ht="12.75">
      <c r="A20" t="s">
        <v>288</v>
      </c>
      <c r="B20" s="3">
        <v>3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5">
        <f t="shared" si="0"/>
        <v>8</v>
      </c>
    </row>
    <row r="21" spans="1:18" ht="12.75">
      <c r="A21" t="s">
        <v>289</v>
      </c>
      <c r="B21" s="3">
        <v>1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5">
        <f t="shared" si="0"/>
        <v>10</v>
      </c>
    </row>
    <row r="22" spans="1:18" ht="12.75">
      <c r="A22" t="s">
        <v>290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5">
        <f t="shared" si="0"/>
        <v>1</v>
      </c>
    </row>
    <row r="23" spans="1:18" ht="12.75">
      <c r="A23" t="s">
        <v>291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9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5">
        <f t="shared" si="0"/>
        <v>12</v>
      </c>
    </row>
    <row r="24" spans="1:18" ht="12.75">
      <c r="A24" t="s">
        <v>292</v>
      </c>
      <c r="B24" s="3">
        <v>1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5">
        <f t="shared" si="0"/>
        <v>4</v>
      </c>
    </row>
    <row r="25" spans="1:18" ht="12.75">
      <c r="A25" t="s">
        <v>293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5">
        <f t="shared" si="0"/>
        <v>1</v>
      </c>
    </row>
    <row r="26" spans="1:18" ht="12.75">
      <c r="A26" t="s">
        <v>295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5">
        <f t="shared" si="0"/>
        <v>1</v>
      </c>
    </row>
    <row r="27" spans="1:18" ht="12.75">
      <c r="A27" s="2" t="s">
        <v>269</v>
      </c>
      <c r="B27" s="5">
        <f aca="true" t="shared" si="1" ref="B27:R27">SUM(B7:B26)</f>
        <v>20</v>
      </c>
      <c r="C27" s="5">
        <f t="shared" si="1"/>
        <v>21</v>
      </c>
      <c r="D27" s="5">
        <f t="shared" si="1"/>
        <v>7</v>
      </c>
      <c r="E27" s="5">
        <f t="shared" si="1"/>
        <v>1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7</v>
      </c>
      <c r="K27" s="5">
        <f t="shared" si="1"/>
        <v>23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7</v>
      </c>
      <c r="Q27" s="5">
        <f t="shared" si="1"/>
        <v>4</v>
      </c>
      <c r="R27" s="5">
        <f t="shared" si="1"/>
        <v>90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B5" sqref="B5:T5"/>
    </sheetView>
  </sheetViews>
  <sheetFormatPr defaultColWidth="9.140625" defaultRowHeight="12.75"/>
  <cols>
    <col min="1" max="1" width="37.28125" style="0" bestFit="1" customWidth="1"/>
    <col min="2" max="2" width="9.7109375" style="0" customWidth="1"/>
    <col min="8" max="8" width="11.140625" style="0" customWidth="1"/>
    <col min="10" max="10" width="11.7109375" style="0" customWidth="1"/>
    <col min="12" max="12" width="10.28125" style="0" customWidth="1"/>
    <col min="14" max="14" width="11.28125" style="0" customWidth="1"/>
    <col min="16" max="16" width="11.7109375" style="0" customWidth="1"/>
    <col min="18" max="18" width="10.8515625" style="0" customWidth="1"/>
    <col min="20" max="20" width="10.57421875" style="0" customWidth="1"/>
  </cols>
  <sheetData>
    <row r="1" ht="18">
      <c r="A1" s="1" t="s">
        <v>337</v>
      </c>
    </row>
    <row r="5" spans="2:20" ht="76.5">
      <c r="B5" s="10" t="s">
        <v>338</v>
      </c>
      <c r="C5" s="11"/>
      <c r="D5" s="10" t="s">
        <v>336</v>
      </c>
      <c r="E5" s="11"/>
      <c r="F5" s="10" t="s">
        <v>339</v>
      </c>
      <c r="G5" s="11"/>
      <c r="H5" s="10" t="s">
        <v>340</v>
      </c>
      <c r="I5" s="11"/>
      <c r="J5" s="10" t="s">
        <v>341</v>
      </c>
      <c r="K5" s="11"/>
      <c r="L5" s="10" t="s">
        <v>342</v>
      </c>
      <c r="M5" s="11"/>
      <c r="N5" s="10" t="s">
        <v>343</v>
      </c>
      <c r="O5" s="11"/>
      <c r="P5" s="10" t="s">
        <v>344</v>
      </c>
      <c r="Q5" s="11"/>
      <c r="R5" s="10" t="s">
        <v>345</v>
      </c>
      <c r="S5" s="11"/>
      <c r="T5" s="10" t="s">
        <v>346</v>
      </c>
    </row>
    <row r="6" spans="1:19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  <c r="R6" t="s">
        <v>270</v>
      </c>
      <c r="S6" t="s">
        <v>271</v>
      </c>
    </row>
    <row r="7" spans="1:20" ht="12.75">
      <c r="A7" t="s">
        <v>277</v>
      </c>
      <c r="B7" s="3">
        <v>0</v>
      </c>
      <c r="C7" s="3">
        <v>0</v>
      </c>
      <c r="D7" s="3">
        <v>2</v>
      </c>
      <c r="E7" s="3">
        <v>13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5">
        <f>SUM(B7:S7)</f>
        <v>15</v>
      </c>
    </row>
    <row r="8" spans="1:20" ht="12.75">
      <c r="A8" s="2" t="s">
        <v>269</v>
      </c>
      <c r="B8" s="5">
        <f aca="true" t="shared" si="0" ref="B8:T8">SUM(B7:B7)</f>
        <v>0</v>
      </c>
      <c r="C8" s="5">
        <f t="shared" si="0"/>
        <v>0</v>
      </c>
      <c r="D8" s="5">
        <f t="shared" si="0"/>
        <v>2</v>
      </c>
      <c r="E8" s="5">
        <f t="shared" si="0"/>
        <v>13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15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28125" style="0" customWidth="1"/>
  </cols>
  <sheetData>
    <row r="1" ht="18">
      <c r="A1" s="1" t="s">
        <v>347</v>
      </c>
    </row>
    <row r="5" spans="1:22" ht="12.75">
      <c r="A5" s="2" t="s">
        <v>348</v>
      </c>
      <c r="B5" s="2" t="s">
        <v>349</v>
      </c>
      <c r="D5" s="2" t="s">
        <v>350</v>
      </c>
      <c r="F5" s="2" t="s">
        <v>351</v>
      </c>
      <c r="H5" s="2" t="s">
        <v>352</v>
      </c>
      <c r="J5" s="2" t="s">
        <v>353</v>
      </c>
      <c r="L5" s="2" t="s">
        <v>354</v>
      </c>
      <c r="N5" s="2" t="s">
        <v>355</v>
      </c>
      <c r="P5" s="2" t="s">
        <v>356</v>
      </c>
      <c r="R5" s="2" t="s">
        <v>357</v>
      </c>
      <c r="T5" s="2" t="s">
        <v>358</v>
      </c>
      <c r="V5" s="2" t="s">
        <v>269</v>
      </c>
    </row>
    <row r="6" spans="1:21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  <c r="R6" t="s">
        <v>270</v>
      </c>
      <c r="S6" t="s">
        <v>271</v>
      </c>
      <c r="T6" t="s">
        <v>270</v>
      </c>
      <c r="U6" t="s">
        <v>271</v>
      </c>
    </row>
    <row r="7" spans="1:22" ht="15">
      <c r="A7" t="s">
        <v>272</v>
      </c>
      <c r="B7" s="8">
        <v>0</v>
      </c>
      <c r="C7" s="8">
        <v>0</v>
      </c>
      <c r="D7" s="8">
        <v>1</v>
      </c>
      <c r="E7" s="8">
        <v>1</v>
      </c>
      <c r="F7" s="8">
        <v>12</v>
      </c>
      <c r="G7" s="8">
        <v>7</v>
      </c>
      <c r="H7" s="8">
        <v>8</v>
      </c>
      <c r="I7" s="8">
        <v>5</v>
      </c>
      <c r="J7" s="8">
        <v>11</v>
      </c>
      <c r="K7" s="8">
        <v>7</v>
      </c>
      <c r="L7" s="8">
        <v>9</v>
      </c>
      <c r="M7" s="8">
        <v>8</v>
      </c>
      <c r="N7" s="8">
        <v>9</v>
      </c>
      <c r="O7" s="8">
        <v>5</v>
      </c>
      <c r="P7" s="8">
        <v>3</v>
      </c>
      <c r="Q7" s="8">
        <v>6</v>
      </c>
      <c r="R7" s="8">
        <v>0</v>
      </c>
      <c r="S7" s="8">
        <v>0</v>
      </c>
      <c r="T7" s="8">
        <v>0</v>
      </c>
      <c r="U7" s="8">
        <v>0</v>
      </c>
      <c r="V7" s="5">
        <f aca="true" t="shared" si="0" ref="V7:V29">SUM(B7:U7)</f>
        <v>92</v>
      </c>
    </row>
    <row r="8" spans="1:22" ht="15">
      <c r="A8" t="s">
        <v>273</v>
      </c>
      <c r="B8" s="8">
        <v>3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5">
        <f t="shared" si="0"/>
        <v>8</v>
      </c>
    </row>
    <row r="9" spans="1:22" ht="15">
      <c r="A9" t="s">
        <v>274</v>
      </c>
      <c r="B9" s="8">
        <v>5</v>
      </c>
      <c r="C9" s="8">
        <v>2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5">
        <f t="shared" si="0"/>
        <v>9</v>
      </c>
    </row>
    <row r="10" spans="1:22" ht="15">
      <c r="A10" t="s">
        <v>275</v>
      </c>
      <c r="B10" s="8">
        <v>1</v>
      </c>
      <c r="C10" s="8">
        <v>0</v>
      </c>
      <c r="D10" s="8">
        <v>0</v>
      </c>
      <c r="E10" s="8">
        <v>2</v>
      </c>
      <c r="F10" s="8">
        <v>12</v>
      </c>
      <c r="G10" s="8">
        <v>10</v>
      </c>
      <c r="H10" s="8">
        <v>8</v>
      </c>
      <c r="I10" s="8">
        <v>13</v>
      </c>
      <c r="J10" s="8">
        <v>7</v>
      </c>
      <c r="K10" s="8">
        <v>10</v>
      </c>
      <c r="L10" s="8">
        <v>14</v>
      </c>
      <c r="M10" s="8">
        <v>24</v>
      </c>
      <c r="N10" s="8">
        <v>11</v>
      </c>
      <c r="O10" s="8">
        <v>12</v>
      </c>
      <c r="P10" s="8">
        <v>5</v>
      </c>
      <c r="Q10" s="8">
        <v>12</v>
      </c>
      <c r="R10" s="8">
        <v>0</v>
      </c>
      <c r="S10" s="8">
        <v>0</v>
      </c>
      <c r="T10" s="8">
        <v>0</v>
      </c>
      <c r="U10" s="8">
        <v>0</v>
      </c>
      <c r="V10" s="5">
        <f t="shared" si="0"/>
        <v>141</v>
      </c>
    </row>
    <row r="11" spans="1:22" ht="15">
      <c r="A11" t="s">
        <v>276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3</v>
      </c>
      <c r="K11" s="8">
        <v>0</v>
      </c>
      <c r="L11" s="8">
        <v>3</v>
      </c>
      <c r="M11" s="8">
        <v>1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5">
        <f t="shared" si="0"/>
        <v>15</v>
      </c>
    </row>
    <row r="12" spans="1:22" ht="15">
      <c r="A12" t="s">
        <v>277</v>
      </c>
      <c r="B12" s="8">
        <v>4</v>
      </c>
      <c r="C12" s="8">
        <v>14</v>
      </c>
      <c r="D12" s="8">
        <v>4</v>
      </c>
      <c r="E12" s="8">
        <v>2</v>
      </c>
      <c r="F12" s="8">
        <v>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5">
        <f t="shared" si="0"/>
        <v>26</v>
      </c>
    </row>
    <row r="13" spans="1:22" ht="15">
      <c r="A13" t="s">
        <v>279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19</v>
      </c>
      <c r="M13" s="8">
        <v>26</v>
      </c>
      <c r="N13" s="8">
        <v>21</v>
      </c>
      <c r="O13" s="8">
        <v>27</v>
      </c>
      <c r="P13" s="8">
        <v>9</v>
      </c>
      <c r="Q13" s="8">
        <v>26</v>
      </c>
      <c r="R13" s="8">
        <v>3</v>
      </c>
      <c r="S13" s="8">
        <v>3</v>
      </c>
      <c r="T13" s="8">
        <v>0</v>
      </c>
      <c r="U13" s="8">
        <v>0</v>
      </c>
      <c r="V13" s="5">
        <f t="shared" si="0"/>
        <v>136</v>
      </c>
    </row>
    <row r="14" spans="1:22" ht="15">
      <c r="A14" t="s">
        <v>280</v>
      </c>
      <c r="B14" s="8">
        <v>0</v>
      </c>
      <c r="C14" s="8">
        <v>0</v>
      </c>
      <c r="D14" s="8">
        <v>0</v>
      </c>
      <c r="E14" s="8">
        <v>0</v>
      </c>
      <c r="F14" s="8">
        <v>11</v>
      </c>
      <c r="G14" s="8">
        <v>9</v>
      </c>
      <c r="H14" s="8">
        <v>12</v>
      </c>
      <c r="I14" s="8">
        <v>7</v>
      </c>
      <c r="J14" s="8">
        <v>3</v>
      </c>
      <c r="K14" s="8">
        <v>4</v>
      </c>
      <c r="L14" s="8">
        <v>10</v>
      </c>
      <c r="M14" s="8">
        <v>2</v>
      </c>
      <c r="N14" s="8">
        <v>7</v>
      </c>
      <c r="O14" s="8">
        <v>3</v>
      </c>
      <c r="P14" s="8">
        <v>0</v>
      </c>
      <c r="Q14" s="8">
        <v>4</v>
      </c>
      <c r="R14" s="8">
        <v>0</v>
      </c>
      <c r="S14" s="8">
        <v>3</v>
      </c>
      <c r="T14" s="8">
        <v>0</v>
      </c>
      <c r="U14" s="8">
        <v>0</v>
      </c>
      <c r="V14" s="5">
        <f t="shared" si="0"/>
        <v>75</v>
      </c>
    </row>
    <row r="15" spans="1:22" ht="15">
      <c r="A15" t="s">
        <v>281</v>
      </c>
      <c r="B15" s="8">
        <v>1</v>
      </c>
      <c r="C15" s="8">
        <v>1</v>
      </c>
      <c r="D15" s="8">
        <v>0</v>
      </c>
      <c r="E15" s="8">
        <v>1</v>
      </c>
      <c r="F15" s="8">
        <v>8</v>
      </c>
      <c r="G15" s="8">
        <v>11</v>
      </c>
      <c r="H15" s="8">
        <v>5</v>
      </c>
      <c r="I15" s="8">
        <v>0</v>
      </c>
      <c r="J15" s="8">
        <v>22</v>
      </c>
      <c r="K15" s="8">
        <v>35</v>
      </c>
      <c r="L15" s="8">
        <v>30</v>
      </c>
      <c r="M15" s="8">
        <v>59</v>
      </c>
      <c r="N15" s="8">
        <v>33</v>
      </c>
      <c r="O15" s="8">
        <v>55</v>
      </c>
      <c r="P15" s="8">
        <v>7</v>
      </c>
      <c r="Q15" s="8">
        <v>11</v>
      </c>
      <c r="R15" s="8">
        <v>3</v>
      </c>
      <c r="S15" s="8">
        <v>1</v>
      </c>
      <c r="T15" s="8">
        <v>0</v>
      </c>
      <c r="U15" s="8">
        <v>0</v>
      </c>
      <c r="V15" s="5">
        <f t="shared" si="0"/>
        <v>283</v>
      </c>
    </row>
    <row r="16" spans="1:22" ht="15">
      <c r="A16" t="s">
        <v>282</v>
      </c>
      <c r="B16" s="8">
        <v>0</v>
      </c>
      <c r="C16" s="8">
        <v>0</v>
      </c>
      <c r="D16" s="8">
        <v>28</v>
      </c>
      <c r="E16" s="8">
        <v>18</v>
      </c>
      <c r="F16" s="8">
        <v>3</v>
      </c>
      <c r="G16" s="8">
        <v>2</v>
      </c>
      <c r="H16" s="8">
        <v>0</v>
      </c>
      <c r="I16" s="8">
        <v>1</v>
      </c>
      <c r="J16" s="8">
        <v>8</v>
      </c>
      <c r="K16" s="8">
        <v>17</v>
      </c>
      <c r="L16" s="8">
        <v>20</v>
      </c>
      <c r="M16" s="8">
        <v>15</v>
      </c>
      <c r="N16" s="8">
        <v>14</v>
      </c>
      <c r="O16" s="8">
        <v>25</v>
      </c>
      <c r="P16" s="8">
        <v>7</v>
      </c>
      <c r="Q16" s="8">
        <v>9</v>
      </c>
      <c r="R16" s="8">
        <v>2</v>
      </c>
      <c r="S16" s="8">
        <v>0</v>
      </c>
      <c r="T16" s="8">
        <v>0</v>
      </c>
      <c r="U16" s="8">
        <v>0</v>
      </c>
      <c r="V16" s="5">
        <f t="shared" si="0"/>
        <v>169</v>
      </c>
    </row>
    <row r="17" spans="1:22" ht="15">
      <c r="A17" t="s">
        <v>283</v>
      </c>
      <c r="B17" s="8">
        <v>0</v>
      </c>
      <c r="C17" s="8">
        <v>0</v>
      </c>
      <c r="D17" s="8">
        <v>3</v>
      </c>
      <c r="E17" s="8">
        <v>1</v>
      </c>
      <c r="F17" s="8">
        <v>1</v>
      </c>
      <c r="G17" s="8">
        <v>4</v>
      </c>
      <c r="H17" s="8">
        <v>3</v>
      </c>
      <c r="I17" s="8">
        <v>1</v>
      </c>
      <c r="J17" s="8">
        <v>4</v>
      </c>
      <c r="K17" s="8">
        <v>9</v>
      </c>
      <c r="L17" s="8">
        <v>8</v>
      </c>
      <c r="M17" s="8">
        <v>9</v>
      </c>
      <c r="N17" s="8">
        <v>3</v>
      </c>
      <c r="O17" s="8">
        <v>7</v>
      </c>
      <c r="P17" s="8">
        <v>4</v>
      </c>
      <c r="Q17" s="8">
        <v>0</v>
      </c>
      <c r="R17" s="8">
        <v>2</v>
      </c>
      <c r="S17" s="8">
        <v>0</v>
      </c>
      <c r="T17" s="8">
        <v>0</v>
      </c>
      <c r="U17" s="8">
        <v>0</v>
      </c>
      <c r="V17" s="5">
        <f t="shared" si="0"/>
        <v>59</v>
      </c>
    </row>
    <row r="18" spans="1:22" ht="15">
      <c r="A18" t="s">
        <v>284</v>
      </c>
      <c r="B18" s="8">
        <v>0</v>
      </c>
      <c r="C18" s="8">
        <v>0</v>
      </c>
      <c r="D18" s="8">
        <v>7</v>
      </c>
      <c r="E18" s="8">
        <v>3</v>
      </c>
      <c r="F18" s="8">
        <v>1</v>
      </c>
      <c r="G18" s="8">
        <v>2</v>
      </c>
      <c r="H18" s="8">
        <v>5</v>
      </c>
      <c r="I18" s="8">
        <v>7</v>
      </c>
      <c r="J18" s="8">
        <v>5</v>
      </c>
      <c r="K18" s="8">
        <v>8</v>
      </c>
      <c r="L18" s="8">
        <v>17</v>
      </c>
      <c r="M18" s="8">
        <v>23</v>
      </c>
      <c r="N18" s="8">
        <v>12</v>
      </c>
      <c r="O18" s="8">
        <v>15</v>
      </c>
      <c r="P18" s="8">
        <v>1</v>
      </c>
      <c r="Q18" s="8">
        <v>3</v>
      </c>
      <c r="R18" s="8">
        <v>1</v>
      </c>
      <c r="S18" s="8">
        <v>0</v>
      </c>
      <c r="T18" s="8">
        <v>0</v>
      </c>
      <c r="U18" s="8">
        <v>0</v>
      </c>
      <c r="V18" s="5">
        <f t="shared" si="0"/>
        <v>110</v>
      </c>
    </row>
    <row r="19" spans="1:22" ht="15">
      <c r="A19" t="s">
        <v>285</v>
      </c>
      <c r="B19" s="8">
        <v>1</v>
      </c>
      <c r="C19" s="8">
        <v>0</v>
      </c>
      <c r="D19" s="8">
        <v>1</v>
      </c>
      <c r="E19" s="8">
        <v>2</v>
      </c>
      <c r="F19" s="8">
        <v>1</v>
      </c>
      <c r="G19" s="8">
        <v>1</v>
      </c>
      <c r="H19" s="8">
        <v>1</v>
      </c>
      <c r="I19" s="8">
        <v>0</v>
      </c>
      <c r="J19" s="8">
        <v>2</v>
      </c>
      <c r="K19" s="8">
        <v>4</v>
      </c>
      <c r="L19" s="8">
        <v>3</v>
      </c>
      <c r="M19" s="8">
        <v>2</v>
      </c>
      <c r="N19" s="8">
        <v>1</v>
      </c>
      <c r="O19" s="8">
        <v>0</v>
      </c>
      <c r="P19" s="8">
        <v>0</v>
      </c>
      <c r="Q19" s="8">
        <v>2</v>
      </c>
      <c r="R19" s="8">
        <v>0</v>
      </c>
      <c r="S19" s="8">
        <v>0</v>
      </c>
      <c r="T19" s="8">
        <v>0</v>
      </c>
      <c r="U19" s="8">
        <v>0</v>
      </c>
      <c r="V19" s="5">
        <f t="shared" si="0"/>
        <v>21</v>
      </c>
    </row>
    <row r="20" spans="1:22" ht="15">
      <c r="A20" t="s">
        <v>286</v>
      </c>
      <c r="B20" s="8">
        <v>58</v>
      </c>
      <c r="C20" s="8">
        <v>80</v>
      </c>
      <c r="D20" s="8">
        <v>1</v>
      </c>
      <c r="E20" s="8">
        <v>1</v>
      </c>
      <c r="F20" s="8">
        <v>1</v>
      </c>
      <c r="G20" s="8">
        <v>4</v>
      </c>
      <c r="H20" s="8">
        <v>4</v>
      </c>
      <c r="I20" s="8">
        <v>6</v>
      </c>
      <c r="J20" s="8">
        <v>25</v>
      </c>
      <c r="K20" s="8">
        <v>15</v>
      </c>
      <c r="L20" s="8">
        <v>14</v>
      </c>
      <c r="M20" s="8">
        <v>21</v>
      </c>
      <c r="N20" s="8">
        <v>15</v>
      </c>
      <c r="O20" s="8">
        <v>12</v>
      </c>
      <c r="P20" s="8">
        <v>3</v>
      </c>
      <c r="Q20" s="8">
        <v>1</v>
      </c>
      <c r="R20" s="8">
        <v>1</v>
      </c>
      <c r="S20" s="8">
        <v>0</v>
      </c>
      <c r="T20" s="8">
        <v>0</v>
      </c>
      <c r="U20" s="8">
        <v>0</v>
      </c>
      <c r="V20" s="5">
        <f t="shared" si="0"/>
        <v>262</v>
      </c>
    </row>
    <row r="21" spans="1:22" ht="15">
      <c r="A21" t="s">
        <v>287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1</v>
      </c>
      <c r="K21" s="8">
        <v>8</v>
      </c>
      <c r="L21" s="8">
        <v>8</v>
      </c>
      <c r="M21" s="8">
        <v>15</v>
      </c>
      <c r="N21" s="8">
        <v>15</v>
      </c>
      <c r="O21" s="8">
        <v>13</v>
      </c>
      <c r="P21" s="8">
        <v>1</v>
      </c>
      <c r="Q21" s="8">
        <v>7</v>
      </c>
      <c r="R21" s="8">
        <v>2</v>
      </c>
      <c r="S21" s="8">
        <v>2</v>
      </c>
      <c r="T21" s="8">
        <v>0</v>
      </c>
      <c r="U21" s="8">
        <v>0</v>
      </c>
      <c r="V21" s="5">
        <f t="shared" si="0"/>
        <v>73</v>
      </c>
    </row>
    <row r="22" spans="1:22" ht="15">
      <c r="A22" t="s">
        <v>288</v>
      </c>
      <c r="B22" s="8">
        <v>0</v>
      </c>
      <c r="C22" s="8">
        <v>0</v>
      </c>
      <c r="D22" s="8">
        <v>0</v>
      </c>
      <c r="E22" s="8">
        <v>0</v>
      </c>
      <c r="F22" s="8">
        <v>6</v>
      </c>
      <c r="G22" s="8">
        <v>15</v>
      </c>
      <c r="H22" s="8">
        <v>3</v>
      </c>
      <c r="I22" s="8">
        <v>1</v>
      </c>
      <c r="J22" s="8">
        <v>15</v>
      </c>
      <c r="K22" s="8">
        <v>22</v>
      </c>
      <c r="L22" s="8">
        <v>35</v>
      </c>
      <c r="M22" s="8">
        <v>44</v>
      </c>
      <c r="N22" s="8">
        <v>37</v>
      </c>
      <c r="O22" s="8">
        <v>41</v>
      </c>
      <c r="P22" s="8">
        <v>11</v>
      </c>
      <c r="Q22" s="8">
        <v>5</v>
      </c>
      <c r="R22" s="8">
        <v>0</v>
      </c>
      <c r="S22" s="8">
        <v>0</v>
      </c>
      <c r="T22" s="8">
        <v>0</v>
      </c>
      <c r="U22" s="8">
        <v>0</v>
      </c>
      <c r="V22" s="5">
        <f t="shared" si="0"/>
        <v>235</v>
      </c>
    </row>
    <row r="23" spans="1:22" ht="15">
      <c r="A23" t="s">
        <v>289</v>
      </c>
      <c r="B23" s="8">
        <v>0</v>
      </c>
      <c r="C23" s="8">
        <v>1</v>
      </c>
      <c r="D23" s="8">
        <v>10</v>
      </c>
      <c r="E23" s="8">
        <v>10</v>
      </c>
      <c r="F23" s="8">
        <v>1</v>
      </c>
      <c r="G23" s="8">
        <v>0</v>
      </c>
      <c r="H23" s="8">
        <v>3</v>
      </c>
      <c r="I23" s="8">
        <v>9</v>
      </c>
      <c r="J23" s="8">
        <v>11</v>
      </c>
      <c r="K23" s="8">
        <v>12</v>
      </c>
      <c r="L23" s="8">
        <v>30</v>
      </c>
      <c r="M23" s="8">
        <v>22</v>
      </c>
      <c r="N23" s="8">
        <v>38</v>
      </c>
      <c r="O23" s="8">
        <v>15</v>
      </c>
      <c r="P23" s="8">
        <v>5</v>
      </c>
      <c r="Q23" s="8">
        <v>1</v>
      </c>
      <c r="R23" s="8">
        <v>1</v>
      </c>
      <c r="S23" s="8">
        <v>0</v>
      </c>
      <c r="T23" s="8">
        <v>0</v>
      </c>
      <c r="U23" s="8">
        <v>0</v>
      </c>
      <c r="V23" s="5">
        <f t="shared" si="0"/>
        <v>169</v>
      </c>
    </row>
    <row r="24" spans="1:22" ht="15">
      <c r="A24" t="s">
        <v>290</v>
      </c>
      <c r="B24" s="8">
        <v>0</v>
      </c>
      <c r="C24" s="8">
        <v>1</v>
      </c>
      <c r="D24" s="8">
        <v>5</v>
      </c>
      <c r="E24" s="8">
        <v>11</v>
      </c>
      <c r="F24" s="8">
        <v>5</v>
      </c>
      <c r="G24" s="8">
        <v>1</v>
      </c>
      <c r="H24" s="8">
        <v>4</v>
      </c>
      <c r="I24" s="8">
        <v>9</v>
      </c>
      <c r="J24" s="8">
        <v>7</v>
      </c>
      <c r="K24" s="8">
        <v>10</v>
      </c>
      <c r="L24" s="8">
        <v>13</v>
      </c>
      <c r="M24" s="8">
        <v>9</v>
      </c>
      <c r="N24" s="8">
        <v>5</v>
      </c>
      <c r="O24" s="8">
        <v>7</v>
      </c>
      <c r="P24" s="8">
        <v>3</v>
      </c>
      <c r="Q24" s="8">
        <v>3</v>
      </c>
      <c r="R24" s="8">
        <v>0</v>
      </c>
      <c r="S24" s="8">
        <v>0</v>
      </c>
      <c r="T24" s="8">
        <v>0</v>
      </c>
      <c r="U24" s="8">
        <v>0</v>
      </c>
      <c r="V24" s="5">
        <f t="shared" si="0"/>
        <v>93</v>
      </c>
    </row>
    <row r="25" spans="1:22" ht="15">
      <c r="A25" t="s">
        <v>291</v>
      </c>
      <c r="B25" s="8">
        <v>21</v>
      </c>
      <c r="C25" s="8">
        <v>15</v>
      </c>
      <c r="D25" s="8">
        <v>1</v>
      </c>
      <c r="E25" s="8">
        <v>2</v>
      </c>
      <c r="F25" s="8">
        <v>2</v>
      </c>
      <c r="G25" s="8">
        <v>4</v>
      </c>
      <c r="H25" s="8">
        <v>5</v>
      </c>
      <c r="I25" s="8">
        <v>6</v>
      </c>
      <c r="J25" s="8">
        <v>14</v>
      </c>
      <c r="K25" s="8">
        <v>20</v>
      </c>
      <c r="L25" s="8">
        <v>15</v>
      </c>
      <c r="M25" s="8">
        <v>15</v>
      </c>
      <c r="N25" s="8">
        <v>12</v>
      </c>
      <c r="O25" s="8">
        <v>7</v>
      </c>
      <c r="P25" s="8">
        <v>5</v>
      </c>
      <c r="Q25" s="8">
        <v>3</v>
      </c>
      <c r="R25" s="8">
        <v>0</v>
      </c>
      <c r="S25" s="8">
        <v>0</v>
      </c>
      <c r="T25" s="8">
        <v>0</v>
      </c>
      <c r="U25" s="8">
        <v>0</v>
      </c>
      <c r="V25" s="5">
        <f t="shared" si="0"/>
        <v>147</v>
      </c>
    </row>
    <row r="26" spans="1:22" ht="15">
      <c r="A26" t="s">
        <v>292</v>
      </c>
      <c r="B26" s="8">
        <v>1</v>
      </c>
      <c r="C26" s="8">
        <v>0</v>
      </c>
      <c r="D26" s="8">
        <v>8</v>
      </c>
      <c r="E26" s="8">
        <v>18</v>
      </c>
      <c r="F26" s="8">
        <v>7</v>
      </c>
      <c r="G26" s="8">
        <v>0</v>
      </c>
      <c r="H26" s="8">
        <v>6</v>
      </c>
      <c r="I26" s="8">
        <v>1</v>
      </c>
      <c r="J26" s="8">
        <v>18</v>
      </c>
      <c r="K26" s="8">
        <v>2</v>
      </c>
      <c r="L26" s="8">
        <v>13</v>
      </c>
      <c r="M26" s="8">
        <v>1</v>
      </c>
      <c r="N26" s="8">
        <v>6</v>
      </c>
      <c r="O26" s="8">
        <v>1</v>
      </c>
      <c r="P26" s="8">
        <v>2</v>
      </c>
      <c r="Q26" s="8">
        <v>0</v>
      </c>
      <c r="R26" s="8">
        <v>2</v>
      </c>
      <c r="S26" s="8">
        <v>0</v>
      </c>
      <c r="T26" s="8">
        <v>0</v>
      </c>
      <c r="U26" s="8">
        <v>0</v>
      </c>
      <c r="V26" s="5">
        <f t="shared" si="0"/>
        <v>86</v>
      </c>
    </row>
    <row r="27" spans="1:22" ht="15">
      <c r="A27" t="s">
        <v>293</v>
      </c>
      <c r="B27" s="8">
        <v>6</v>
      </c>
      <c r="C27" s="8">
        <v>1</v>
      </c>
      <c r="D27" s="8">
        <v>3</v>
      </c>
      <c r="E27" s="8">
        <v>0</v>
      </c>
      <c r="F27" s="8">
        <v>3</v>
      </c>
      <c r="G27" s="8">
        <v>0</v>
      </c>
      <c r="H27" s="8">
        <v>2</v>
      </c>
      <c r="I27" s="8">
        <v>0</v>
      </c>
      <c r="J27" s="8">
        <v>6</v>
      </c>
      <c r="K27" s="8">
        <v>2</v>
      </c>
      <c r="L27" s="8">
        <v>8</v>
      </c>
      <c r="M27" s="8">
        <v>1</v>
      </c>
      <c r="N27" s="8">
        <v>0</v>
      </c>
      <c r="O27" s="8">
        <v>2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5">
        <f t="shared" si="0"/>
        <v>34</v>
      </c>
    </row>
    <row r="28" spans="1:22" ht="15">
      <c r="A28" t="s">
        <v>294</v>
      </c>
      <c r="B28" s="8">
        <v>0</v>
      </c>
      <c r="C28" s="8">
        <v>0</v>
      </c>
      <c r="D28" s="8">
        <v>11</v>
      </c>
      <c r="E28" s="8">
        <v>8</v>
      </c>
      <c r="F28" s="8">
        <v>0</v>
      </c>
      <c r="G28" s="8">
        <v>0</v>
      </c>
      <c r="H28" s="8">
        <v>1</v>
      </c>
      <c r="I28" s="8">
        <v>1</v>
      </c>
      <c r="J28" s="8">
        <v>1</v>
      </c>
      <c r="K28" s="8">
        <v>0</v>
      </c>
      <c r="L28" s="8">
        <v>2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5">
        <f t="shared" si="0"/>
        <v>25</v>
      </c>
    </row>
    <row r="29" spans="1:22" ht="15">
      <c r="A29" t="s">
        <v>295</v>
      </c>
      <c r="B29" s="8">
        <v>2</v>
      </c>
      <c r="C29" s="8">
        <v>1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5">
        <f t="shared" si="0"/>
        <v>4</v>
      </c>
    </row>
    <row r="30" spans="1:22" ht="12.75">
      <c r="A30" s="2" t="s">
        <v>269</v>
      </c>
      <c r="B30" s="5">
        <f aca="true" t="shared" si="1" ref="B30:V30">SUM(B7:B29)</f>
        <v>104</v>
      </c>
      <c r="C30" s="5">
        <f t="shared" si="1"/>
        <v>117</v>
      </c>
      <c r="D30" s="5">
        <f t="shared" si="1"/>
        <v>88</v>
      </c>
      <c r="E30" s="5">
        <f t="shared" si="1"/>
        <v>80</v>
      </c>
      <c r="F30" s="5">
        <f t="shared" si="1"/>
        <v>77</v>
      </c>
      <c r="G30" s="5">
        <f t="shared" si="1"/>
        <v>74</v>
      </c>
      <c r="H30" s="5">
        <f t="shared" si="1"/>
        <v>71</v>
      </c>
      <c r="I30" s="5">
        <f t="shared" si="1"/>
        <v>67</v>
      </c>
      <c r="J30" s="5">
        <f t="shared" si="1"/>
        <v>166</v>
      </c>
      <c r="K30" s="5">
        <f t="shared" si="1"/>
        <v>185</v>
      </c>
      <c r="L30" s="5">
        <f t="shared" si="1"/>
        <v>272</v>
      </c>
      <c r="M30" s="5">
        <f t="shared" si="1"/>
        <v>298</v>
      </c>
      <c r="N30" s="5">
        <f t="shared" si="1"/>
        <v>241</v>
      </c>
      <c r="O30" s="5">
        <f t="shared" si="1"/>
        <v>247</v>
      </c>
      <c r="P30" s="5">
        <f t="shared" si="1"/>
        <v>66</v>
      </c>
      <c r="Q30" s="5">
        <f t="shared" si="1"/>
        <v>93</v>
      </c>
      <c r="R30" s="5">
        <f t="shared" si="1"/>
        <v>17</v>
      </c>
      <c r="S30" s="5">
        <f t="shared" si="1"/>
        <v>9</v>
      </c>
      <c r="T30" s="5">
        <f t="shared" si="1"/>
        <v>0</v>
      </c>
      <c r="U30" s="5">
        <f t="shared" si="1"/>
        <v>0</v>
      </c>
      <c r="V30" s="5">
        <f t="shared" si="1"/>
        <v>2272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0" bestFit="1" customWidth="1"/>
  </cols>
  <sheetData>
    <row r="1" ht="18">
      <c r="A1" s="1" t="s">
        <v>359</v>
      </c>
    </row>
    <row r="5" spans="1:26" ht="12.75">
      <c r="A5" s="2" t="s">
        <v>360</v>
      </c>
      <c r="B5" s="2" t="s">
        <v>361</v>
      </c>
      <c r="D5" s="2" t="s">
        <v>362</v>
      </c>
      <c r="F5" s="2" t="s">
        <v>363</v>
      </c>
      <c r="H5" s="2" t="s">
        <v>364</v>
      </c>
      <c r="J5" s="2" t="s">
        <v>365</v>
      </c>
      <c r="L5" s="2" t="s">
        <v>366</v>
      </c>
      <c r="N5" s="2" t="s">
        <v>367</v>
      </c>
      <c r="P5" s="2" t="s">
        <v>368</v>
      </c>
      <c r="R5" s="2" t="s">
        <v>369</v>
      </c>
      <c r="T5" s="2" t="s">
        <v>370</v>
      </c>
      <c r="V5" s="2" t="s">
        <v>371</v>
      </c>
      <c r="X5" s="2" t="s">
        <v>372</v>
      </c>
      <c r="Z5" s="2" t="s">
        <v>269</v>
      </c>
    </row>
    <row r="6" spans="1:25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  <c r="R6" t="s">
        <v>270</v>
      </c>
      <c r="S6" t="s">
        <v>271</v>
      </c>
      <c r="T6" t="s">
        <v>270</v>
      </c>
      <c r="U6" t="s">
        <v>271</v>
      </c>
      <c r="V6" t="s">
        <v>270</v>
      </c>
      <c r="W6" t="s">
        <v>271</v>
      </c>
      <c r="X6" t="s">
        <v>270</v>
      </c>
      <c r="Y6" t="s">
        <v>271</v>
      </c>
    </row>
    <row r="7" spans="1:26" ht="15">
      <c r="A7" t="s">
        <v>272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4</v>
      </c>
      <c r="M7" s="8">
        <v>6</v>
      </c>
      <c r="N7" s="8">
        <v>12</v>
      </c>
      <c r="O7" s="8">
        <v>6</v>
      </c>
      <c r="P7" s="8">
        <v>10</v>
      </c>
      <c r="Q7" s="8">
        <v>5</v>
      </c>
      <c r="R7" s="8">
        <v>15</v>
      </c>
      <c r="S7" s="8">
        <v>12</v>
      </c>
      <c r="T7" s="8">
        <v>12</v>
      </c>
      <c r="U7" s="8">
        <v>10</v>
      </c>
      <c r="V7" s="8">
        <v>0</v>
      </c>
      <c r="W7" s="8">
        <v>0</v>
      </c>
      <c r="X7" s="8">
        <v>0</v>
      </c>
      <c r="Y7" s="8">
        <v>0</v>
      </c>
      <c r="Z7" s="5">
        <f aca="true" t="shared" si="0" ref="Z7:Z29">SUM(B7:Y7)</f>
        <v>92</v>
      </c>
    </row>
    <row r="8" spans="1:26" ht="15">
      <c r="A8" t="s">
        <v>273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8">
        <v>2</v>
      </c>
      <c r="Q8" s="8">
        <v>0</v>
      </c>
      <c r="R8" s="8">
        <v>1</v>
      </c>
      <c r="S8" s="8">
        <v>0</v>
      </c>
      <c r="T8" s="8">
        <v>2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5">
        <f t="shared" si="0"/>
        <v>8</v>
      </c>
    </row>
    <row r="9" spans="1:26" ht="15">
      <c r="A9" t="s">
        <v>274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5</v>
      </c>
      <c r="U9" s="8">
        <v>2</v>
      </c>
      <c r="V9" s="8">
        <v>0</v>
      </c>
      <c r="W9" s="8">
        <v>0</v>
      </c>
      <c r="X9" s="8">
        <v>0</v>
      </c>
      <c r="Y9" s="8">
        <v>0</v>
      </c>
      <c r="Z9" s="5">
        <f t="shared" si="0"/>
        <v>9</v>
      </c>
    </row>
    <row r="10" spans="1:26" ht="15">
      <c r="A10" t="s">
        <v>275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</v>
      </c>
      <c r="M10" s="8">
        <v>7</v>
      </c>
      <c r="N10" s="8">
        <v>11</v>
      </c>
      <c r="O10" s="8">
        <v>22</v>
      </c>
      <c r="P10" s="8">
        <v>11</v>
      </c>
      <c r="Q10" s="8">
        <v>16</v>
      </c>
      <c r="R10" s="8">
        <v>25</v>
      </c>
      <c r="S10" s="8">
        <v>33</v>
      </c>
      <c r="T10" s="8">
        <v>8</v>
      </c>
      <c r="U10" s="8">
        <v>5</v>
      </c>
      <c r="V10" s="8">
        <v>0</v>
      </c>
      <c r="W10" s="8">
        <v>0</v>
      </c>
      <c r="X10" s="8">
        <v>0</v>
      </c>
      <c r="Y10" s="8">
        <v>0</v>
      </c>
      <c r="Z10" s="5">
        <f t="shared" si="0"/>
        <v>141</v>
      </c>
    </row>
    <row r="11" spans="1:26" ht="15">
      <c r="A11" t="s">
        <v>276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5</v>
      </c>
      <c r="R11" s="8">
        <v>6</v>
      </c>
      <c r="S11" s="8">
        <v>0</v>
      </c>
      <c r="T11" s="8">
        <v>3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5">
        <f t="shared" si="0"/>
        <v>15</v>
      </c>
    </row>
    <row r="12" spans="1:26" ht="15">
      <c r="A12" t="s">
        <v>277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8">
        <v>3</v>
      </c>
      <c r="N12" s="8">
        <v>1</v>
      </c>
      <c r="O12" s="8">
        <v>10</v>
      </c>
      <c r="P12" s="8">
        <v>7</v>
      </c>
      <c r="Q12" s="8">
        <v>2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5">
        <f t="shared" si="0"/>
        <v>26</v>
      </c>
    </row>
    <row r="13" spans="1:26" ht="15">
      <c r="A13" t="s">
        <v>279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2</v>
      </c>
      <c r="O13" s="8">
        <v>2</v>
      </c>
      <c r="P13" s="8">
        <v>2</v>
      </c>
      <c r="Q13" s="8">
        <v>10</v>
      </c>
      <c r="R13" s="8">
        <v>23</v>
      </c>
      <c r="S13" s="8">
        <v>40</v>
      </c>
      <c r="T13" s="8">
        <v>27</v>
      </c>
      <c r="U13" s="8">
        <v>30</v>
      </c>
      <c r="V13" s="8">
        <v>0</v>
      </c>
      <c r="W13" s="8">
        <v>0</v>
      </c>
      <c r="X13" s="8">
        <v>0</v>
      </c>
      <c r="Y13" s="8">
        <v>0</v>
      </c>
      <c r="Z13" s="5">
        <f t="shared" si="0"/>
        <v>136</v>
      </c>
    </row>
    <row r="14" spans="1:26" ht="15">
      <c r="A14" t="s">
        <v>280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5</v>
      </c>
      <c r="N14" s="8">
        <v>8</v>
      </c>
      <c r="O14" s="8">
        <v>5</v>
      </c>
      <c r="P14" s="8">
        <v>16</v>
      </c>
      <c r="Q14" s="8">
        <v>9</v>
      </c>
      <c r="R14" s="8">
        <v>11</v>
      </c>
      <c r="S14" s="8">
        <v>7</v>
      </c>
      <c r="T14" s="8">
        <v>6</v>
      </c>
      <c r="U14" s="8">
        <v>6</v>
      </c>
      <c r="V14" s="8">
        <v>0</v>
      </c>
      <c r="W14" s="8">
        <v>0</v>
      </c>
      <c r="X14" s="8">
        <v>0</v>
      </c>
      <c r="Y14" s="8">
        <v>0</v>
      </c>
      <c r="Z14" s="5">
        <f t="shared" si="0"/>
        <v>75</v>
      </c>
    </row>
    <row r="15" spans="1:26" ht="15">
      <c r="A15" t="s">
        <v>281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1</v>
      </c>
      <c r="L15" s="8">
        <v>1</v>
      </c>
      <c r="M15" s="8">
        <v>4</v>
      </c>
      <c r="N15" s="8">
        <v>9</v>
      </c>
      <c r="O15" s="8">
        <v>24</v>
      </c>
      <c r="P15" s="8">
        <v>37</v>
      </c>
      <c r="Q15" s="8">
        <v>53</v>
      </c>
      <c r="R15" s="8">
        <v>31</v>
      </c>
      <c r="S15" s="8">
        <v>64</v>
      </c>
      <c r="T15" s="8">
        <v>29</v>
      </c>
      <c r="U15" s="8">
        <v>28</v>
      </c>
      <c r="V15" s="8">
        <v>1</v>
      </c>
      <c r="W15" s="8">
        <v>0</v>
      </c>
      <c r="X15" s="8">
        <v>0</v>
      </c>
      <c r="Y15" s="8">
        <v>0</v>
      </c>
      <c r="Z15" s="5">
        <f t="shared" si="0"/>
        <v>283</v>
      </c>
    </row>
    <row r="16" spans="1:26" ht="15">
      <c r="A16" t="s">
        <v>282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1</v>
      </c>
      <c r="L16" s="8">
        <v>15</v>
      </c>
      <c r="M16" s="8">
        <v>9</v>
      </c>
      <c r="N16" s="8">
        <v>11</v>
      </c>
      <c r="O16" s="8">
        <v>10</v>
      </c>
      <c r="P16" s="8">
        <v>22</v>
      </c>
      <c r="Q16" s="8">
        <v>24</v>
      </c>
      <c r="R16" s="8">
        <v>21</v>
      </c>
      <c r="S16" s="8">
        <v>29</v>
      </c>
      <c r="T16" s="8">
        <v>12</v>
      </c>
      <c r="U16" s="8">
        <v>14</v>
      </c>
      <c r="V16" s="8">
        <v>0</v>
      </c>
      <c r="W16" s="8">
        <v>0</v>
      </c>
      <c r="X16" s="8">
        <v>0</v>
      </c>
      <c r="Y16" s="8">
        <v>0</v>
      </c>
      <c r="Z16" s="5">
        <f t="shared" si="0"/>
        <v>169</v>
      </c>
    </row>
    <row r="17" spans="1:26" ht="15">
      <c r="A17" t="s">
        <v>283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3</v>
      </c>
      <c r="M17" s="8">
        <v>4</v>
      </c>
      <c r="N17" s="8">
        <v>5</v>
      </c>
      <c r="O17" s="8">
        <v>8</v>
      </c>
      <c r="P17" s="8">
        <v>6</v>
      </c>
      <c r="Q17" s="8">
        <v>9</v>
      </c>
      <c r="R17" s="8">
        <v>8</v>
      </c>
      <c r="S17" s="8">
        <v>9</v>
      </c>
      <c r="T17" s="8">
        <v>6</v>
      </c>
      <c r="U17" s="8">
        <v>1</v>
      </c>
      <c r="V17" s="8">
        <v>0</v>
      </c>
      <c r="W17" s="8">
        <v>0</v>
      </c>
      <c r="X17" s="8">
        <v>0</v>
      </c>
      <c r="Y17" s="8">
        <v>0</v>
      </c>
      <c r="Z17" s="5">
        <f t="shared" si="0"/>
        <v>59</v>
      </c>
    </row>
    <row r="18" spans="1:26" ht="15">
      <c r="A18" t="s">
        <v>284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2</v>
      </c>
      <c r="L18" s="8">
        <v>5</v>
      </c>
      <c r="M18" s="8">
        <v>2</v>
      </c>
      <c r="N18" s="8">
        <v>8</v>
      </c>
      <c r="O18" s="8">
        <v>9</v>
      </c>
      <c r="P18" s="8">
        <v>12</v>
      </c>
      <c r="Q18" s="8">
        <v>25</v>
      </c>
      <c r="R18" s="8">
        <v>15</v>
      </c>
      <c r="S18" s="8">
        <v>18</v>
      </c>
      <c r="T18" s="8">
        <v>7</v>
      </c>
      <c r="U18" s="8">
        <v>5</v>
      </c>
      <c r="V18" s="8">
        <v>0</v>
      </c>
      <c r="W18" s="8">
        <v>0</v>
      </c>
      <c r="X18" s="8">
        <v>0</v>
      </c>
      <c r="Y18" s="8">
        <v>0</v>
      </c>
      <c r="Z18" s="5">
        <f t="shared" si="0"/>
        <v>110</v>
      </c>
    </row>
    <row r="19" spans="1:26" ht="15">
      <c r="A19" t="s">
        <v>285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3</v>
      </c>
      <c r="N19" s="8">
        <v>2</v>
      </c>
      <c r="O19" s="8">
        <v>4</v>
      </c>
      <c r="P19" s="8">
        <v>4</v>
      </c>
      <c r="Q19" s="8">
        <v>1</v>
      </c>
      <c r="R19" s="8">
        <v>2</v>
      </c>
      <c r="S19" s="8">
        <v>1</v>
      </c>
      <c r="T19" s="8">
        <v>1</v>
      </c>
      <c r="U19" s="8">
        <v>2</v>
      </c>
      <c r="V19" s="8">
        <v>0</v>
      </c>
      <c r="W19" s="8">
        <v>0</v>
      </c>
      <c r="X19" s="8">
        <v>0</v>
      </c>
      <c r="Y19" s="8">
        <v>0</v>
      </c>
      <c r="Z19" s="5">
        <f t="shared" si="0"/>
        <v>21</v>
      </c>
    </row>
    <row r="20" spans="1:26" ht="15">
      <c r="A20" t="s">
        <v>286</v>
      </c>
      <c r="B20" s="8">
        <v>0</v>
      </c>
      <c r="C20" s="8">
        <v>0</v>
      </c>
      <c r="D20" s="8">
        <v>0</v>
      </c>
      <c r="E20" s="8">
        <v>0</v>
      </c>
      <c r="F20" s="8">
        <v>4</v>
      </c>
      <c r="G20" s="8">
        <v>2</v>
      </c>
      <c r="H20" s="8">
        <v>18</v>
      </c>
      <c r="I20" s="8">
        <v>29</v>
      </c>
      <c r="J20" s="8">
        <v>17</v>
      </c>
      <c r="K20" s="8">
        <v>38</v>
      </c>
      <c r="L20" s="8">
        <v>11</v>
      </c>
      <c r="M20" s="8">
        <v>15</v>
      </c>
      <c r="N20" s="8">
        <v>14</v>
      </c>
      <c r="O20" s="8">
        <v>18</v>
      </c>
      <c r="P20" s="8">
        <v>32</v>
      </c>
      <c r="Q20" s="8">
        <v>21</v>
      </c>
      <c r="R20" s="8">
        <v>21</v>
      </c>
      <c r="S20" s="8">
        <v>13</v>
      </c>
      <c r="T20" s="8">
        <v>4</v>
      </c>
      <c r="U20" s="8">
        <v>4</v>
      </c>
      <c r="V20" s="8">
        <v>1</v>
      </c>
      <c r="W20" s="8">
        <v>0</v>
      </c>
      <c r="X20" s="8">
        <v>0</v>
      </c>
      <c r="Y20" s="8">
        <v>0</v>
      </c>
      <c r="Z20" s="5">
        <f t="shared" si="0"/>
        <v>262</v>
      </c>
    </row>
    <row r="21" spans="1:26" ht="15">
      <c r="A21" t="s">
        <v>287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1</v>
      </c>
      <c r="P21" s="8">
        <v>6</v>
      </c>
      <c r="Q21" s="8">
        <v>16</v>
      </c>
      <c r="R21" s="8">
        <v>16</v>
      </c>
      <c r="S21" s="8">
        <v>20</v>
      </c>
      <c r="T21" s="8">
        <v>3</v>
      </c>
      <c r="U21" s="8">
        <v>8</v>
      </c>
      <c r="V21" s="8">
        <v>1</v>
      </c>
      <c r="W21" s="8">
        <v>0</v>
      </c>
      <c r="X21" s="8">
        <v>0</v>
      </c>
      <c r="Y21" s="8">
        <v>0</v>
      </c>
      <c r="Z21" s="5">
        <f t="shared" si="0"/>
        <v>73</v>
      </c>
    </row>
    <row r="22" spans="1:26" ht="15">
      <c r="A22" t="s">
        <v>288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  <c r="L22" s="8">
        <v>3</v>
      </c>
      <c r="M22" s="8">
        <v>7</v>
      </c>
      <c r="N22" s="8">
        <v>4</v>
      </c>
      <c r="O22" s="8">
        <v>13</v>
      </c>
      <c r="P22" s="8">
        <v>32</v>
      </c>
      <c r="Q22" s="8">
        <v>37</v>
      </c>
      <c r="R22" s="8">
        <v>47</v>
      </c>
      <c r="S22" s="8">
        <v>50</v>
      </c>
      <c r="T22" s="8">
        <v>20</v>
      </c>
      <c r="U22" s="8">
        <v>19</v>
      </c>
      <c r="V22" s="8">
        <v>1</v>
      </c>
      <c r="W22" s="8">
        <v>0</v>
      </c>
      <c r="X22" s="8">
        <v>0</v>
      </c>
      <c r="Y22" s="8">
        <v>0</v>
      </c>
      <c r="Z22" s="5">
        <f t="shared" si="0"/>
        <v>235</v>
      </c>
    </row>
    <row r="23" spans="1:26" ht="15">
      <c r="A23" t="s">
        <v>289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4</v>
      </c>
      <c r="L23" s="8">
        <v>6</v>
      </c>
      <c r="M23" s="8">
        <v>6</v>
      </c>
      <c r="N23" s="8">
        <v>13</v>
      </c>
      <c r="O23" s="8">
        <v>8</v>
      </c>
      <c r="P23" s="8">
        <v>22</v>
      </c>
      <c r="Q23" s="8">
        <v>24</v>
      </c>
      <c r="R23" s="8">
        <v>42</v>
      </c>
      <c r="S23" s="8">
        <v>20</v>
      </c>
      <c r="T23" s="8">
        <v>15</v>
      </c>
      <c r="U23" s="8">
        <v>7</v>
      </c>
      <c r="V23" s="8">
        <v>0</v>
      </c>
      <c r="W23" s="8">
        <v>1</v>
      </c>
      <c r="X23" s="8">
        <v>0</v>
      </c>
      <c r="Y23" s="8">
        <v>0</v>
      </c>
      <c r="Z23" s="5">
        <f t="shared" si="0"/>
        <v>169</v>
      </c>
    </row>
    <row r="24" spans="1:26" ht="15">
      <c r="A24" t="s">
        <v>290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1</v>
      </c>
      <c r="J24" s="8">
        <v>2</v>
      </c>
      <c r="K24" s="8">
        <v>3</v>
      </c>
      <c r="L24" s="8">
        <v>6</v>
      </c>
      <c r="M24" s="8">
        <v>6</v>
      </c>
      <c r="N24" s="8">
        <v>4</v>
      </c>
      <c r="O24" s="8">
        <v>10</v>
      </c>
      <c r="P24" s="8">
        <v>11</v>
      </c>
      <c r="Q24" s="8">
        <v>13</v>
      </c>
      <c r="R24" s="8">
        <v>12</v>
      </c>
      <c r="S24" s="8">
        <v>11</v>
      </c>
      <c r="T24" s="8">
        <v>5</v>
      </c>
      <c r="U24" s="8">
        <v>7</v>
      </c>
      <c r="V24" s="8">
        <v>0</v>
      </c>
      <c r="W24" s="8">
        <v>0</v>
      </c>
      <c r="X24" s="8">
        <v>0</v>
      </c>
      <c r="Y24" s="8">
        <v>0</v>
      </c>
      <c r="Z24" s="5">
        <f t="shared" si="0"/>
        <v>93</v>
      </c>
    </row>
    <row r="25" spans="1:26" ht="15">
      <c r="A25" t="s">
        <v>291</v>
      </c>
      <c r="B25" s="8">
        <v>0</v>
      </c>
      <c r="C25" s="8">
        <v>0</v>
      </c>
      <c r="D25" s="8">
        <v>0</v>
      </c>
      <c r="E25" s="8">
        <v>0</v>
      </c>
      <c r="F25" s="8">
        <v>2</v>
      </c>
      <c r="G25" s="8">
        <v>0</v>
      </c>
      <c r="H25" s="8">
        <v>6</v>
      </c>
      <c r="I25" s="8">
        <v>4</v>
      </c>
      <c r="J25" s="8">
        <v>6</v>
      </c>
      <c r="K25" s="8">
        <v>6</v>
      </c>
      <c r="L25" s="8">
        <v>7</v>
      </c>
      <c r="M25" s="8">
        <v>6</v>
      </c>
      <c r="N25" s="8">
        <v>9</v>
      </c>
      <c r="O25" s="8">
        <v>16</v>
      </c>
      <c r="P25" s="8">
        <v>21</v>
      </c>
      <c r="Q25" s="8">
        <v>19</v>
      </c>
      <c r="R25" s="8">
        <v>18</v>
      </c>
      <c r="S25" s="8">
        <v>15</v>
      </c>
      <c r="T25" s="8">
        <v>5</v>
      </c>
      <c r="U25" s="8">
        <v>6</v>
      </c>
      <c r="V25" s="8">
        <v>1</v>
      </c>
      <c r="W25" s="8">
        <v>0</v>
      </c>
      <c r="X25" s="8">
        <v>0</v>
      </c>
      <c r="Y25" s="8">
        <v>0</v>
      </c>
      <c r="Z25" s="5">
        <f t="shared" si="0"/>
        <v>147</v>
      </c>
    </row>
    <row r="26" spans="1:26" ht="15">
      <c r="A26" t="s">
        <v>292</v>
      </c>
      <c r="B26" s="8">
        <v>0</v>
      </c>
      <c r="C26" s="8">
        <v>0</v>
      </c>
      <c r="D26" s="8">
        <v>0</v>
      </c>
      <c r="E26" s="8">
        <v>0</v>
      </c>
      <c r="F26" s="8">
        <v>1</v>
      </c>
      <c r="G26" s="8">
        <v>3</v>
      </c>
      <c r="H26" s="8">
        <v>6</v>
      </c>
      <c r="I26" s="8">
        <v>3</v>
      </c>
      <c r="J26" s="8">
        <v>4</v>
      </c>
      <c r="K26" s="8">
        <v>5</v>
      </c>
      <c r="L26" s="8">
        <v>9</v>
      </c>
      <c r="M26" s="8">
        <v>3</v>
      </c>
      <c r="N26" s="8">
        <v>8</v>
      </c>
      <c r="O26" s="8">
        <v>3</v>
      </c>
      <c r="P26" s="8">
        <v>19</v>
      </c>
      <c r="Q26" s="8">
        <v>4</v>
      </c>
      <c r="R26" s="8">
        <v>7</v>
      </c>
      <c r="S26" s="8">
        <v>1</v>
      </c>
      <c r="T26" s="8">
        <v>9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5">
        <f t="shared" si="0"/>
        <v>86</v>
      </c>
    </row>
    <row r="27" spans="1:26" ht="15">
      <c r="A27" t="s">
        <v>293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0</v>
      </c>
      <c r="J27" s="8">
        <v>4</v>
      </c>
      <c r="K27" s="8">
        <v>1</v>
      </c>
      <c r="L27" s="8">
        <v>3</v>
      </c>
      <c r="M27" s="8">
        <v>0</v>
      </c>
      <c r="N27" s="8">
        <v>3</v>
      </c>
      <c r="O27" s="8">
        <v>1</v>
      </c>
      <c r="P27" s="8">
        <v>7</v>
      </c>
      <c r="Q27" s="8">
        <v>2</v>
      </c>
      <c r="R27" s="8">
        <v>6</v>
      </c>
      <c r="S27" s="8">
        <v>0</v>
      </c>
      <c r="T27" s="8">
        <v>3</v>
      </c>
      <c r="U27" s="8">
        <v>2</v>
      </c>
      <c r="V27" s="8">
        <v>0</v>
      </c>
      <c r="W27" s="8">
        <v>0</v>
      </c>
      <c r="X27" s="8">
        <v>0</v>
      </c>
      <c r="Y27" s="8">
        <v>0</v>
      </c>
      <c r="Z27" s="5">
        <f t="shared" si="0"/>
        <v>34</v>
      </c>
    </row>
    <row r="28" spans="1:26" ht="15">
      <c r="A28" t="s">
        <v>294</v>
      </c>
      <c r="B28" s="8">
        <v>0</v>
      </c>
      <c r="C28" s="8">
        <v>0</v>
      </c>
      <c r="D28" s="8">
        <v>0</v>
      </c>
      <c r="E28" s="8">
        <v>0</v>
      </c>
      <c r="F28" s="8">
        <v>3</v>
      </c>
      <c r="G28" s="8">
        <v>2</v>
      </c>
      <c r="H28" s="8">
        <v>3</v>
      </c>
      <c r="I28" s="8">
        <v>1</v>
      </c>
      <c r="J28" s="8">
        <v>2</v>
      </c>
      <c r="K28" s="8">
        <v>1</v>
      </c>
      <c r="L28" s="8">
        <v>3</v>
      </c>
      <c r="M28" s="8">
        <v>1</v>
      </c>
      <c r="N28" s="8">
        <v>0</v>
      </c>
      <c r="O28" s="8">
        <v>1</v>
      </c>
      <c r="P28" s="8">
        <v>2</v>
      </c>
      <c r="Q28" s="8">
        <v>3</v>
      </c>
      <c r="R28" s="8">
        <v>0</v>
      </c>
      <c r="S28" s="8">
        <v>1</v>
      </c>
      <c r="T28" s="8">
        <v>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5">
        <f t="shared" si="0"/>
        <v>25</v>
      </c>
    </row>
    <row r="29" spans="1:26" ht="15">
      <c r="A29" t="s">
        <v>295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5">
        <f t="shared" si="0"/>
        <v>4</v>
      </c>
    </row>
    <row r="30" spans="1:26" ht="12.75">
      <c r="A30" s="2" t="s">
        <v>269</v>
      </c>
      <c r="B30" s="5">
        <f aca="true" t="shared" si="1" ref="B30:Z30">SUM(B7:B29)</f>
        <v>0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10</v>
      </c>
      <c r="G30" s="5">
        <f t="shared" si="1"/>
        <v>7</v>
      </c>
      <c r="H30" s="5">
        <f t="shared" si="1"/>
        <v>38</v>
      </c>
      <c r="I30" s="5">
        <f t="shared" si="1"/>
        <v>38</v>
      </c>
      <c r="J30" s="5">
        <f t="shared" si="1"/>
        <v>41</v>
      </c>
      <c r="K30" s="5">
        <f t="shared" si="1"/>
        <v>64</v>
      </c>
      <c r="L30" s="5">
        <f t="shared" si="1"/>
        <v>85</v>
      </c>
      <c r="M30" s="5">
        <f t="shared" si="1"/>
        <v>88</v>
      </c>
      <c r="N30" s="5">
        <f t="shared" si="1"/>
        <v>128</v>
      </c>
      <c r="O30" s="5">
        <f t="shared" si="1"/>
        <v>171</v>
      </c>
      <c r="P30" s="5">
        <f t="shared" si="1"/>
        <v>281</v>
      </c>
      <c r="Q30" s="5">
        <f t="shared" si="1"/>
        <v>299</v>
      </c>
      <c r="R30" s="5">
        <f t="shared" si="1"/>
        <v>329</v>
      </c>
      <c r="S30" s="5">
        <f t="shared" si="1"/>
        <v>345</v>
      </c>
      <c r="T30" s="5">
        <f t="shared" si="1"/>
        <v>185</v>
      </c>
      <c r="U30" s="5">
        <f t="shared" si="1"/>
        <v>157</v>
      </c>
      <c r="V30" s="5">
        <f t="shared" si="1"/>
        <v>5</v>
      </c>
      <c r="W30" s="5">
        <f t="shared" si="1"/>
        <v>1</v>
      </c>
      <c r="X30" s="5">
        <f t="shared" si="1"/>
        <v>0</v>
      </c>
      <c r="Y30" s="5">
        <f t="shared" si="1"/>
        <v>0</v>
      </c>
      <c r="Z30" s="5">
        <f t="shared" si="1"/>
        <v>2272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</cols>
  <sheetData>
    <row r="1" ht="18">
      <c r="A1" s="1" t="s">
        <v>373</v>
      </c>
    </row>
    <row r="5" spans="2:14" ht="12.75">
      <c r="B5" s="2" t="s">
        <v>374</v>
      </c>
      <c r="D5" s="2" t="s">
        <v>375</v>
      </c>
      <c r="F5" s="2" t="s">
        <v>376</v>
      </c>
      <c r="H5" s="2" t="s">
        <v>377</v>
      </c>
      <c r="J5" s="2" t="s">
        <v>378</v>
      </c>
      <c r="L5" s="2" t="s">
        <v>379</v>
      </c>
      <c r="N5" s="2" t="s">
        <v>346</v>
      </c>
    </row>
    <row r="6" spans="1:13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</row>
    <row r="7" spans="1:14" ht="12.75">
      <c r="A7" t="s">
        <v>272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26</v>
      </c>
      <c r="I7" s="3">
        <v>12</v>
      </c>
      <c r="J7" s="3">
        <v>19</v>
      </c>
      <c r="K7" s="3">
        <v>16</v>
      </c>
      <c r="L7" s="3">
        <v>8</v>
      </c>
      <c r="M7" s="3">
        <v>11</v>
      </c>
      <c r="N7" s="5">
        <f aca="true" t="shared" si="0" ref="N7:N29">SUM(B7:M7)</f>
        <v>92</v>
      </c>
    </row>
    <row r="8" spans="1:14" ht="12.75">
      <c r="A8" t="s">
        <v>273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1</v>
      </c>
      <c r="K8" s="3">
        <v>0</v>
      </c>
      <c r="L8" s="3">
        <v>3</v>
      </c>
      <c r="M8" s="3">
        <v>0</v>
      </c>
      <c r="N8" s="5">
        <f t="shared" si="0"/>
        <v>8</v>
      </c>
    </row>
    <row r="9" spans="1:14" ht="12.75">
      <c r="A9" t="s">
        <v>274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7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5">
        <f t="shared" si="0"/>
        <v>9</v>
      </c>
    </row>
    <row r="10" spans="1:14" ht="12.75">
      <c r="A10" t="s">
        <v>275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21</v>
      </c>
      <c r="I10" s="3">
        <v>24</v>
      </c>
      <c r="J10" s="3">
        <v>23</v>
      </c>
      <c r="K10" s="3">
        <v>34</v>
      </c>
      <c r="L10" s="3">
        <v>14</v>
      </c>
      <c r="M10" s="3">
        <v>25</v>
      </c>
      <c r="N10" s="5">
        <f t="shared" si="0"/>
        <v>141</v>
      </c>
    </row>
    <row r="11" spans="1:14" ht="12.75">
      <c r="A11" t="s">
        <v>276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4</v>
      </c>
      <c r="I11" s="3">
        <v>1</v>
      </c>
      <c r="J11" s="3">
        <v>4</v>
      </c>
      <c r="K11" s="3">
        <v>4</v>
      </c>
      <c r="L11" s="3">
        <v>1</v>
      </c>
      <c r="M11" s="3">
        <v>0</v>
      </c>
      <c r="N11" s="5">
        <f t="shared" si="0"/>
        <v>15</v>
      </c>
    </row>
    <row r="12" spans="1:14" ht="12.75">
      <c r="A12" t="s">
        <v>277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10</v>
      </c>
      <c r="I12" s="3">
        <v>16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26</v>
      </c>
    </row>
    <row r="13" spans="1:14" ht="12.75">
      <c r="A13" t="s">
        <v>279</v>
      </c>
      <c r="B13" s="3">
        <v>0</v>
      </c>
      <c r="C13" s="3">
        <v>1</v>
      </c>
      <c r="D13" s="3">
        <v>25</v>
      </c>
      <c r="E13" s="3">
        <v>38</v>
      </c>
      <c r="F13" s="3">
        <v>2</v>
      </c>
      <c r="G13" s="3">
        <v>5</v>
      </c>
      <c r="H13" s="3">
        <v>22</v>
      </c>
      <c r="I13" s="3">
        <v>28</v>
      </c>
      <c r="J13" s="3">
        <v>2</v>
      </c>
      <c r="K13" s="3">
        <v>7</v>
      </c>
      <c r="L13" s="3">
        <v>3</v>
      </c>
      <c r="M13" s="3">
        <v>3</v>
      </c>
      <c r="N13" s="5">
        <f t="shared" si="0"/>
        <v>136</v>
      </c>
    </row>
    <row r="14" spans="1:14" ht="12.75">
      <c r="A14" t="s">
        <v>280</v>
      </c>
      <c r="B14" s="3">
        <v>0</v>
      </c>
      <c r="C14" s="3">
        <v>0</v>
      </c>
      <c r="D14" s="3">
        <v>3</v>
      </c>
      <c r="E14" s="3">
        <v>2</v>
      </c>
      <c r="F14" s="3">
        <v>0</v>
      </c>
      <c r="G14" s="3">
        <v>0</v>
      </c>
      <c r="H14" s="3">
        <v>13</v>
      </c>
      <c r="I14" s="3">
        <v>16</v>
      </c>
      <c r="J14" s="3">
        <v>23</v>
      </c>
      <c r="K14" s="3">
        <v>11</v>
      </c>
      <c r="L14" s="3">
        <v>4</v>
      </c>
      <c r="M14" s="3">
        <v>3</v>
      </c>
      <c r="N14" s="5">
        <f t="shared" si="0"/>
        <v>75</v>
      </c>
    </row>
    <row r="15" spans="1:14" ht="12.75">
      <c r="A15" t="s">
        <v>281</v>
      </c>
      <c r="B15" s="3">
        <v>4</v>
      </c>
      <c r="C15" s="3">
        <v>3</v>
      </c>
      <c r="D15" s="3">
        <v>60</v>
      </c>
      <c r="E15" s="3">
        <v>95</v>
      </c>
      <c r="F15" s="3">
        <v>3</v>
      </c>
      <c r="G15" s="3">
        <v>4</v>
      </c>
      <c r="H15" s="3">
        <v>18</v>
      </c>
      <c r="I15" s="3">
        <v>45</v>
      </c>
      <c r="J15" s="3">
        <v>19</v>
      </c>
      <c r="K15" s="3">
        <v>17</v>
      </c>
      <c r="L15" s="3">
        <v>5</v>
      </c>
      <c r="M15" s="3">
        <v>10</v>
      </c>
      <c r="N15" s="5">
        <f t="shared" si="0"/>
        <v>283</v>
      </c>
    </row>
    <row r="16" spans="1:14" ht="12.75">
      <c r="A16" t="s">
        <v>282</v>
      </c>
      <c r="B16" s="3">
        <v>5</v>
      </c>
      <c r="C16" s="3">
        <v>5</v>
      </c>
      <c r="D16" s="3">
        <v>33</v>
      </c>
      <c r="E16" s="3">
        <v>46</v>
      </c>
      <c r="F16" s="3">
        <v>4</v>
      </c>
      <c r="G16" s="3">
        <v>2</v>
      </c>
      <c r="H16" s="3">
        <v>25</v>
      </c>
      <c r="I16" s="3">
        <v>21</v>
      </c>
      <c r="J16" s="3">
        <v>9</v>
      </c>
      <c r="K16" s="3">
        <v>7</v>
      </c>
      <c r="L16" s="3">
        <v>6</v>
      </c>
      <c r="M16" s="3">
        <v>6</v>
      </c>
      <c r="N16" s="5">
        <f t="shared" si="0"/>
        <v>169</v>
      </c>
    </row>
    <row r="17" spans="1:14" ht="12.75">
      <c r="A17" t="s">
        <v>283</v>
      </c>
      <c r="B17" s="3">
        <v>1</v>
      </c>
      <c r="C17" s="3">
        <v>0</v>
      </c>
      <c r="D17" s="3">
        <v>13</v>
      </c>
      <c r="E17" s="3">
        <v>15</v>
      </c>
      <c r="F17" s="3">
        <v>1</v>
      </c>
      <c r="G17" s="3">
        <v>1</v>
      </c>
      <c r="H17" s="3">
        <v>5</v>
      </c>
      <c r="I17" s="3">
        <v>9</v>
      </c>
      <c r="J17" s="3">
        <v>8</v>
      </c>
      <c r="K17" s="3">
        <v>4</v>
      </c>
      <c r="L17" s="3">
        <v>0</v>
      </c>
      <c r="M17" s="3">
        <v>2</v>
      </c>
      <c r="N17" s="5">
        <f t="shared" si="0"/>
        <v>59</v>
      </c>
    </row>
    <row r="18" spans="1:14" ht="12.75">
      <c r="A18" t="s">
        <v>284</v>
      </c>
      <c r="B18" s="3">
        <v>3</v>
      </c>
      <c r="C18" s="3">
        <v>4</v>
      </c>
      <c r="D18" s="3">
        <v>28</v>
      </c>
      <c r="E18" s="3">
        <v>33</v>
      </c>
      <c r="F18" s="3">
        <v>4</v>
      </c>
      <c r="G18" s="3">
        <v>2</v>
      </c>
      <c r="H18" s="3">
        <v>6</v>
      </c>
      <c r="I18" s="3">
        <v>9</v>
      </c>
      <c r="J18" s="3">
        <v>6</v>
      </c>
      <c r="K18" s="3">
        <v>9</v>
      </c>
      <c r="L18" s="3">
        <v>2</v>
      </c>
      <c r="M18" s="3">
        <v>4</v>
      </c>
      <c r="N18" s="5">
        <f t="shared" si="0"/>
        <v>110</v>
      </c>
    </row>
    <row r="19" spans="1:14" ht="12.75">
      <c r="A19" t="s">
        <v>285</v>
      </c>
      <c r="B19" s="3">
        <v>0</v>
      </c>
      <c r="C19" s="3">
        <v>0</v>
      </c>
      <c r="D19" s="3">
        <v>6</v>
      </c>
      <c r="E19" s="3">
        <v>7</v>
      </c>
      <c r="F19" s="3">
        <v>0</v>
      </c>
      <c r="G19" s="3">
        <v>0</v>
      </c>
      <c r="H19" s="3">
        <v>2</v>
      </c>
      <c r="I19" s="3">
        <v>4</v>
      </c>
      <c r="J19" s="3">
        <v>0</v>
      </c>
      <c r="K19" s="3">
        <v>0</v>
      </c>
      <c r="L19" s="3">
        <v>2</v>
      </c>
      <c r="M19" s="3">
        <v>0</v>
      </c>
      <c r="N19" s="5">
        <f t="shared" si="0"/>
        <v>21</v>
      </c>
    </row>
    <row r="20" spans="1:14" ht="12.75">
      <c r="A20" t="s">
        <v>286</v>
      </c>
      <c r="B20" s="3">
        <v>8</v>
      </c>
      <c r="C20" s="3">
        <v>1</v>
      </c>
      <c r="D20" s="3">
        <v>40</v>
      </c>
      <c r="E20" s="3">
        <v>27</v>
      </c>
      <c r="F20" s="3">
        <v>6</v>
      </c>
      <c r="G20" s="3">
        <v>3</v>
      </c>
      <c r="H20" s="3">
        <v>46</v>
      </c>
      <c r="I20" s="3">
        <v>64</v>
      </c>
      <c r="J20" s="3">
        <v>19</v>
      </c>
      <c r="K20" s="3">
        <v>39</v>
      </c>
      <c r="L20" s="3">
        <v>3</v>
      </c>
      <c r="M20" s="3">
        <v>6</v>
      </c>
      <c r="N20" s="5">
        <f t="shared" si="0"/>
        <v>262</v>
      </c>
    </row>
    <row r="21" spans="1:14" ht="12.75">
      <c r="A21" t="s">
        <v>287</v>
      </c>
      <c r="B21" s="3">
        <v>5</v>
      </c>
      <c r="C21" s="3">
        <v>2</v>
      </c>
      <c r="D21" s="3">
        <v>19</v>
      </c>
      <c r="E21" s="3">
        <v>36</v>
      </c>
      <c r="F21" s="3">
        <v>1</v>
      </c>
      <c r="G21" s="3">
        <v>2</v>
      </c>
      <c r="H21" s="3">
        <v>2</v>
      </c>
      <c r="I21" s="3">
        <v>4</v>
      </c>
      <c r="J21" s="3">
        <v>1</v>
      </c>
      <c r="K21" s="3">
        <v>0</v>
      </c>
      <c r="L21" s="3">
        <v>0</v>
      </c>
      <c r="M21" s="3">
        <v>1</v>
      </c>
      <c r="N21" s="5">
        <f t="shared" si="0"/>
        <v>73</v>
      </c>
    </row>
    <row r="22" spans="1:14" ht="12.75">
      <c r="A22" t="s">
        <v>288</v>
      </c>
      <c r="B22" s="3">
        <v>33</v>
      </c>
      <c r="C22" s="3">
        <v>25</v>
      </c>
      <c r="D22" s="3">
        <v>64</v>
      </c>
      <c r="E22" s="3">
        <v>75</v>
      </c>
      <c r="F22" s="3">
        <v>3</v>
      </c>
      <c r="G22" s="3">
        <v>1</v>
      </c>
      <c r="H22" s="3">
        <v>5</v>
      </c>
      <c r="I22" s="3">
        <v>13</v>
      </c>
      <c r="J22" s="3">
        <v>2</v>
      </c>
      <c r="K22" s="3">
        <v>13</v>
      </c>
      <c r="L22" s="3">
        <v>0</v>
      </c>
      <c r="M22" s="3">
        <v>1</v>
      </c>
      <c r="N22" s="5">
        <f t="shared" si="0"/>
        <v>235</v>
      </c>
    </row>
    <row r="23" spans="1:14" ht="12.75">
      <c r="A23" t="s">
        <v>289</v>
      </c>
      <c r="B23" s="3">
        <v>34</v>
      </c>
      <c r="C23" s="3">
        <v>16</v>
      </c>
      <c r="D23" s="3">
        <v>60</v>
      </c>
      <c r="E23" s="3">
        <v>45</v>
      </c>
      <c r="F23" s="3">
        <v>1</v>
      </c>
      <c r="G23" s="3">
        <v>0</v>
      </c>
      <c r="H23" s="3">
        <v>3</v>
      </c>
      <c r="I23" s="3">
        <v>6</v>
      </c>
      <c r="J23" s="3">
        <v>1</v>
      </c>
      <c r="K23" s="3">
        <v>2</v>
      </c>
      <c r="L23" s="3">
        <v>0</v>
      </c>
      <c r="M23" s="3">
        <v>1</v>
      </c>
      <c r="N23" s="5">
        <f t="shared" si="0"/>
        <v>169</v>
      </c>
    </row>
    <row r="24" spans="1:14" ht="12.75">
      <c r="A24" t="s">
        <v>290</v>
      </c>
      <c r="B24" s="3">
        <v>7</v>
      </c>
      <c r="C24" s="3">
        <v>7</v>
      </c>
      <c r="D24" s="3">
        <v>30</v>
      </c>
      <c r="E24" s="3">
        <v>37</v>
      </c>
      <c r="F24" s="3">
        <v>3</v>
      </c>
      <c r="G24" s="3">
        <v>1</v>
      </c>
      <c r="H24" s="3">
        <v>1</v>
      </c>
      <c r="I24" s="3">
        <v>4</v>
      </c>
      <c r="J24" s="3">
        <v>0</v>
      </c>
      <c r="K24" s="3">
        <v>2</v>
      </c>
      <c r="L24" s="3">
        <v>1</v>
      </c>
      <c r="M24" s="3">
        <v>0</v>
      </c>
      <c r="N24" s="5">
        <f t="shared" si="0"/>
        <v>93</v>
      </c>
    </row>
    <row r="25" spans="1:14" ht="12.75">
      <c r="A25" t="s">
        <v>291</v>
      </c>
      <c r="B25" s="3">
        <v>18</v>
      </c>
      <c r="C25" s="3">
        <v>12</v>
      </c>
      <c r="D25" s="3">
        <v>50</v>
      </c>
      <c r="E25" s="3">
        <v>50</v>
      </c>
      <c r="F25" s="3">
        <v>4</v>
      </c>
      <c r="G25" s="3">
        <v>1</v>
      </c>
      <c r="H25" s="3">
        <v>1</v>
      </c>
      <c r="I25" s="3">
        <v>7</v>
      </c>
      <c r="J25" s="3">
        <v>2</v>
      </c>
      <c r="K25" s="3">
        <v>1</v>
      </c>
      <c r="L25" s="3">
        <v>0</v>
      </c>
      <c r="M25" s="3">
        <v>1</v>
      </c>
      <c r="N25" s="5">
        <f t="shared" si="0"/>
        <v>147</v>
      </c>
    </row>
    <row r="26" spans="1:14" ht="12.75">
      <c r="A26" t="s">
        <v>292</v>
      </c>
      <c r="B26" s="3">
        <v>33</v>
      </c>
      <c r="C26" s="3">
        <v>2</v>
      </c>
      <c r="D26" s="3">
        <v>27</v>
      </c>
      <c r="E26" s="3">
        <v>15</v>
      </c>
      <c r="F26" s="3">
        <v>1</v>
      </c>
      <c r="G26" s="3">
        <v>1</v>
      </c>
      <c r="H26" s="3">
        <v>0</v>
      </c>
      <c r="I26" s="3">
        <v>3</v>
      </c>
      <c r="J26" s="3">
        <v>2</v>
      </c>
      <c r="K26" s="3">
        <v>1</v>
      </c>
      <c r="L26" s="3">
        <v>0</v>
      </c>
      <c r="M26" s="3">
        <v>1</v>
      </c>
      <c r="N26" s="5">
        <f t="shared" si="0"/>
        <v>86</v>
      </c>
    </row>
    <row r="27" spans="1:14" ht="12.75">
      <c r="A27" t="s">
        <v>293</v>
      </c>
      <c r="B27" s="3">
        <v>12</v>
      </c>
      <c r="C27" s="3">
        <v>1</v>
      </c>
      <c r="D27" s="3">
        <v>15</v>
      </c>
      <c r="E27" s="3">
        <v>4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f t="shared" si="0"/>
        <v>34</v>
      </c>
    </row>
    <row r="28" spans="1:14" ht="12.75">
      <c r="A28" t="s">
        <v>294</v>
      </c>
      <c r="B28" s="3">
        <v>6</v>
      </c>
      <c r="C28" s="3">
        <v>5</v>
      </c>
      <c r="D28" s="3">
        <v>9</v>
      </c>
      <c r="E28" s="3">
        <v>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25</v>
      </c>
    </row>
    <row r="29" spans="1:14" ht="12.75">
      <c r="A29" t="s">
        <v>295</v>
      </c>
      <c r="B29" s="3">
        <v>1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f t="shared" si="0"/>
        <v>4</v>
      </c>
    </row>
    <row r="30" spans="1:14" ht="12.75">
      <c r="A30" s="2" t="s">
        <v>269</v>
      </c>
      <c r="B30" s="5">
        <f aca="true" t="shared" si="1" ref="B30:N30">SUM(B7:B29)</f>
        <v>170</v>
      </c>
      <c r="C30" s="5">
        <f t="shared" si="1"/>
        <v>85</v>
      </c>
      <c r="D30" s="5">
        <f t="shared" si="1"/>
        <v>484</v>
      </c>
      <c r="E30" s="5">
        <f t="shared" si="1"/>
        <v>529</v>
      </c>
      <c r="F30" s="5">
        <f t="shared" si="1"/>
        <v>33</v>
      </c>
      <c r="G30" s="5">
        <f t="shared" si="1"/>
        <v>26</v>
      </c>
      <c r="H30" s="5">
        <f t="shared" si="1"/>
        <v>222</v>
      </c>
      <c r="I30" s="5">
        <f t="shared" si="1"/>
        <v>288</v>
      </c>
      <c r="J30" s="5">
        <f t="shared" si="1"/>
        <v>141</v>
      </c>
      <c r="K30" s="5">
        <f t="shared" si="1"/>
        <v>167</v>
      </c>
      <c r="L30" s="5">
        <f t="shared" si="1"/>
        <v>52</v>
      </c>
      <c r="M30" s="5">
        <f t="shared" si="1"/>
        <v>75</v>
      </c>
      <c r="N30" s="5">
        <f t="shared" si="1"/>
        <v>2272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</cols>
  <sheetData>
    <row r="1" ht="18">
      <c r="A1" s="1" t="s">
        <v>380</v>
      </c>
    </row>
    <row r="5" spans="1:20" ht="12.75">
      <c r="A5" s="2" t="s">
        <v>381</v>
      </c>
      <c r="B5" s="2" t="s">
        <v>382</v>
      </c>
      <c r="D5" s="2" t="s">
        <v>383</v>
      </c>
      <c r="F5" s="2" t="s">
        <v>384</v>
      </c>
      <c r="H5" s="2" t="s">
        <v>385</v>
      </c>
      <c r="J5" s="2" t="s">
        <v>386</v>
      </c>
      <c r="L5" s="2" t="s">
        <v>387</v>
      </c>
      <c r="N5" s="2" t="s">
        <v>388</v>
      </c>
      <c r="P5" s="2" t="s">
        <v>389</v>
      </c>
      <c r="R5" s="2" t="s">
        <v>390</v>
      </c>
      <c r="T5" s="2" t="s">
        <v>269</v>
      </c>
    </row>
    <row r="6" spans="1:19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  <c r="R6" t="s">
        <v>270</v>
      </c>
      <c r="S6" t="s">
        <v>271</v>
      </c>
    </row>
    <row r="7" spans="1:20" ht="12.75">
      <c r="A7" t="s">
        <v>272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45</v>
      </c>
      <c r="K7" s="3">
        <v>37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5">
        <f aca="true" t="shared" si="0" ref="T7:T30">SUM(B7:S7)</f>
        <v>82</v>
      </c>
    </row>
    <row r="8" spans="1:20" ht="12.75">
      <c r="A8" t="s">
        <v>273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44</v>
      </c>
      <c r="K8" s="3">
        <v>9</v>
      </c>
      <c r="L8" s="3">
        <v>0</v>
      </c>
      <c r="M8" s="3">
        <v>0</v>
      </c>
      <c r="N8" s="3">
        <v>2</v>
      </c>
      <c r="O8" s="3">
        <v>1</v>
      </c>
      <c r="P8" s="3">
        <v>1</v>
      </c>
      <c r="Q8" s="3">
        <v>0</v>
      </c>
      <c r="R8" s="3">
        <v>2</v>
      </c>
      <c r="S8" s="3">
        <v>0</v>
      </c>
      <c r="T8" s="5">
        <f t="shared" si="0"/>
        <v>61</v>
      </c>
    </row>
    <row r="9" spans="1:20" ht="12.75">
      <c r="A9" t="s">
        <v>274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7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5">
        <f t="shared" si="0"/>
        <v>9</v>
      </c>
    </row>
    <row r="10" spans="1:20" ht="12.75">
      <c r="A10" t="s">
        <v>275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52</v>
      </c>
      <c r="K10" s="3">
        <v>76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5">
        <f t="shared" si="0"/>
        <v>128</v>
      </c>
    </row>
    <row r="11" spans="1:20" ht="12.75">
      <c r="A11" t="s">
        <v>276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44</v>
      </c>
      <c r="K11" s="3">
        <v>36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  <c r="R11" s="3">
        <v>0</v>
      </c>
      <c r="S11" s="3">
        <v>0</v>
      </c>
      <c r="T11" s="5">
        <f t="shared" si="0"/>
        <v>82</v>
      </c>
    </row>
    <row r="12" spans="1:20" ht="12.75">
      <c r="A12" t="s">
        <v>277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10</v>
      </c>
      <c r="K12" s="3">
        <v>16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5">
        <f t="shared" si="0"/>
        <v>26</v>
      </c>
    </row>
    <row r="13" spans="1:20" ht="12.75">
      <c r="A13" t="s">
        <v>322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5">
        <f t="shared" si="0"/>
        <v>8</v>
      </c>
    </row>
    <row r="14" spans="1:20" ht="12.75">
      <c r="A14" t="s">
        <v>279</v>
      </c>
      <c r="B14" s="3">
        <v>5</v>
      </c>
      <c r="C14" s="3">
        <v>6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46</v>
      </c>
      <c r="K14" s="3">
        <v>68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5">
        <f t="shared" si="0"/>
        <v>127</v>
      </c>
    </row>
    <row r="15" spans="1:20" ht="12.75">
      <c r="A15" t="s">
        <v>280</v>
      </c>
      <c r="B15" s="3">
        <v>0</v>
      </c>
      <c r="C15" s="3">
        <v>1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39</v>
      </c>
      <c r="K15" s="3">
        <v>25</v>
      </c>
      <c r="L15" s="3">
        <v>0</v>
      </c>
      <c r="M15" s="3">
        <v>0</v>
      </c>
      <c r="N15" s="3">
        <v>0</v>
      </c>
      <c r="O15" s="3">
        <v>2</v>
      </c>
      <c r="P15" s="3">
        <v>0</v>
      </c>
      <c r="Q15" s="3">
        <v>0</v>
      </c>
      <c r="R15" s="3">
        <v>0</v>
      </c>
      <c r="S15" s="3">
        <v>0</v>
      </c>
      <c r="T15" s="5">
        <f t="shared" si="0"/>
        <v>70</v>
      </c>
    </row>
    <row r="16" spans="1:20" ht="12.75">
      <c r="A16" t="s">
        <v>281</v>
      </c>
      <c r="B16" s="3">
        <v>0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1</v>
      </c>
      <c r="I16" s="3">
        <v>1</v>
      </c>
      <c r="J16" s="3">
        <v>115</v>
      </c>
      <c r="K16" s="3">
        <v>173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3">
        <v>1</v>
      </c>
      <c r="R16" s="3">
        <v>0</v>
      </c>
      <c r="S16" s="3">
        <v>0</v>
      </c>
      <c r="T16" s="5">
        <f t="shared" si="0"/>
        <v>297</v>
      </c>
    </row>
    <row r="17" spans="1:20" ht="12.75">
      <c r="A17" t="s">
        <v>282</v>
      </c>
      <c r="B17" s="3">
        <v>2</v>
      </c>
      <c r="C17" s="3">
        <v>1</v>
      </c>
      <c r="D17" s="3">
        <v>5</v>
      </c>
      <c r="E17" s="3">
        <v>2</v>
      </c>
      <c r="F17" s="3">
        <v>0</v>
      </c>
      <c r="G17" s="3">
        <v>1</v>
      </c>
      <c r="H17" s="3">
        <v>1</v>
      </c>
      <c r="I17" s="3">
        <v>1</v>
      </c>
      <c r="J17" s="3">
        <v>88</v>
      </c>
      <c r="K17" s="3">
        <v>118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5">
        <f t="shared" si="0"/>
        <v>220</v>
      </c>
    </row>
    <row r="18" spans="1:20" ht="12.75">
      <c r="A18" t="s">
        <v>283</v>
      </c>
      <c r="B18" s="3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97</v>
      </c>
      <c r="K18" s="3">
        <v>104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5">
        <f t="shared" si="0"/>
        <v>205</v>
      </c>
    </row>
    <row r="19" spans="1:20" ht="12.75">
      <c r="A19" t="s">
        <v>284</v>
      </c>
      <c r="B19" s="3">
        <v>1</v>
      </c>
      <c r="C19" s="3">
        <v>3</v>
      </c>
      <c r="D19" s="3">
        <v>3</v>
      </c>
      <c r="E19" s="3">
        <v>2</v>
      </c>
      <c r="F19" s="3">
        <v>1</v>
      </c>
      <c r="G19" s="3">
        <v>0</v>
      </c>
      <c r="H19" s="3">
        <v>0</v>
      </c>
      <c r="I19" s="3">
        <v>0</v>
      </c>
      <c r="J19" s="3">
        <v>75</v>
      </c>
      <c r="K19" s="3">
        <v>109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5">
        <f t="shared" si="0"/>
        <v>195</v>
      </c>
    </row>
    <row r="20" spans="1:20" ht="12.75">
      <c r="A20" t="s">
        <v>285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77</v>
      </c>
      <c r="K20" s="3">
        <v>50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1</v>
      </c>
      <c r="R20" s="3">
        <v>0</v>
      </c>
      <c r="S20" s="3">
        <v>0</v>
      </c>
      <c r="T20" s="5">
        <f t="shared" si="0"/>
        <v>130</v>
      </c>
    </row>
    <row r="21" spans="1:20" ht="12.75">
      <c r="A21" t="s">
        <v>286</v>
      </c>
      <c r="B21" s="3">
        <v>1</v>
      </c>
      <c r="C21" s="3">
        <v>0</v>
      </c>
      <c r="D21" s="3">
        <v>2</v>
      </c>
      <c r="E21" s="3">
        <v>4</v>
      </c>
      <c r="F21" s="3">
        <v>0</v>
      </c>
      <c r="G21" s="3">
        <v>1</v>
      </c>
      <c r="H21" s="3">
        <v>0</v>
      </c>
      <c r="I21" s="3">
        <v>0</v>
      </c>
      <c r="J21" s="3">
        <v>169</v>
      </c>
      <c r="K21" s="3">
        <v>185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5">
        <f t="shared" si="0"/>
        <v>363</v>
      </c>
    </row>
    <row r="22" spans="1:20" ht="12.75">
      <c r="A22" t="s">
        <v>287</v>
      </c>
      <c r="B22" s="3">
        <v>0</v>
      </c>
      <c r="C22" s="3">
        <v>0</v>
      </c>
      <c r="D22" s="3">
        <v>3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23</v>
      </c>
      <c r="K22" s="3">
        <v>40</v>
      </c>
      <c r="L22" s="3">
        <v>0</v>
      </c>
      <c r="M22" s="3">
        <v>0</v>
      </c>
      <c r="N22" s="3">
        <v>0</v>
      </c>
      <c r="O22" s="3">
        <v>1</v>
      </c>
      <c r="P22" s="3">
        <v>1</v>
      </c>
      <c r="Q22" s="3">
        <v>1</v>
      </c>
      <c r="R22" s="3">
        <v>0</v>
      </c>
      <c r="S22" s="3">
        <v>0</v>
      </c>
      <c r="T22" s="5">
        <f t="shared" si="0"/>
        <v>72</v>
      </c>
    </row>
    <row r="23" spans="1:20" ht="12.75">
      <c r="A23" t="s">
        <v>288</v>
      </c>
      <c r="B23" s="3">
        <v>2</v>
      </c>
      <c r="C23" s="3">
        <v>0</v>
      </c>
      <c r="D23" s="3">
        <v>0</v>
      </c>
      <c r="E23" s="3">
        <v>4</v>
      </c>
      <c r="F23" s="3">
        <v>0</v>
      </c>
      <c r="G23" s="3">
        <v>2</v>
      </c>
      <c r="H23" s="3">
        <v>0</v>
      </c>
      <c r="I23" s="3">
        <v>2</v>
      </c>
      <c r="J23" s="3">
        <v>100</v>
      </c>
      <c r="K23" s="3">
        <v>116</v>
      </c>
      <c r="L23" s="3">
        <v>1</v>
      </c>
      <c r="M23" s="3">
        <v>0</v>
      </c>
      <c r="N23" s="3">
        <v>0</v>
      </c>
      <c r="O23" s="3">
        <v>0</v>
      </c>
      <c r="P23" s="3">
        <v>3</v>
      </c>
      <c r="Q23" s="3">
        <v>2</v>
      </c>
      <c r="R23" s="3">
        <v>0</v>
      </c>
      <c r="S23" s="3">
        <v>1</v>
      </c>
      <c r="T23" s="5">
        <f t="shared" si="0"/>
        <v>233</v>
      </c>
    </row>
    <row r="24" spans="1:20" ht="12.75">
      <c r="A24" t="s">
        <v>289</v>
      </c>
      <c r="B24" s="3">
        <v>3</v>
      </c>
      <c r="C24" s="3">
        <v>0</v>
      </c>
      <c r="D24" s="3">
        <v>4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98</v>
      </c>
      <c r="K24" s="3">
        <v>97</v>
      </c>
      <c r="L24" s="3">
        <v>0</v>
      </c>
      <c r="M24" s="3">
        <v>0</v>
      </c>
      <c r="N24" s="3">
        <v>1</v>
      </c>
      <c r="O24" s="3">
        <v>0</v>
      </c>
      <c r="P24" s="3">
        <v>3</v>
      </c>
      <c r="Q24" s="3">
        <v>3</v>
      </c>
      <c r="R24" s="3">
        <v>0</v>
      </c>
      <c r="S24" s="3">
        <v>0</v>
      </c>
      <c r="T24" s="5">
        <f t="shared" si="0"/>
        <v>210</v>
      </c>
    </row>
    <row r="25" spans="1:20" ht="12.75">
      <c r="A25" t="s">
        <v>290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87</v>
      </c>
      <c r="K25" s="3">
        <v>102</v>
      </c>
      <c r="L25" s="3">
        <v>1</v>
      </c>
      <c r="M25" s="3">
        <v>1</v>
      </c>
      <c r="N25" s="3">
        <v>0</v>
      </c>
      <c r="O25" s="3">
        <v>2</v>
      </c>
      <c r="P25" s="3">
        <v>0</v>
      </c>
      <c r="Q25" s="3">
        <v>1</v>
      </c>
      <c r="R25" s="3">
        <v>0</v>
      </c>
      <c r="S25" s="3">
        <v>0</v>
      </c>
      <c r="T25" s="5">
        <f t="shared" si="0"/>
        <v>198</v>
      </c>
    </row>
    <row r="26" spans="1:20" ht="12.75">
      <c r="A26" t="s">
        <v>291</v>
      </c>
      <c r="B26" s="3">
        <v>0</v>
      </c>
      <c r="C26" s="3">
        <v>0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171</v>
      </c>
      <c r="K26" s="3">
        <v>189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1</v>
      </c>
      <c r="T26" s="5">
        <f t="shared" si="0"/>
        <v>368</v>
      </c>
    </row>
    <row r="27" spans="1:20" ht="12.75">
      <c r="A27" t="s">
        <v>292</v>
      </c>
      <c r="B27" s="3">
        <v>0</v>
      </c>
      <c r="C27" s="3">
        <v>2</v>
      </c>
      <c r="D27" s="3">
        <v>5</v>
      </c>
      <c r="E27" s="3">
        <v>2</v>
      </c>
      <c r="F27" s="3">
        <v>2</v>
      </c>
      <c r="G27" s="3">
        <v>1</v>
      </c>
      <c r="H27" s="3">
        <v>0</v>
      </c>
      <c r="I27" s="3">
        <v>0</v>
      </c>
      <c r="J27" s="3">
        <v>362</v>
      </c>
      <c r="K27" s="3">
        <v>47</v>
      </c>
      <c r="L27" s="3">
        <v>0</v>
      </c>
      <c r="M27" s="3">
        <v>0</v>
      </c>
      <c r="N27" s="3">
        <v>2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5">
        <f t="shared" si="0"/>
        <v>425</v>
      </c>
    </row>
    <row r="28" spans="1:20" ht="12.75">
      <c r="A28" t="s">
        <v>293</v>
      </c>
      <c r="B28" s="3">
        <v>0</v>
      </c>
      <c r="C28" s="3">
        <v>0</v>
      </c>
      <c r="D28" s="3">
        <v>1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35</v>
      </c>
      <c r="K28" s="3">
        <v>7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">
        <f t="shared" si="0"/>
        <v>44</v>
      </c>
    </row>
    <row r="29" spans="1:20" ht="12.75">
      <c r="A29" t="s">
        <v>294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21</v>
      </c>
      <c r="K29" s="3">
        <v>18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5">
        <f t="shared" si="0"/>
        <v>43</v>
      </c>
    </row>
    <row r="30" spans="1:20" ht="12.75">
      <c r="A30" t="s">
        <v>295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5">
        <f t="shared" si="0"/>
        <v>7</v>
      </c>
    </row>
    <row r="31" spans="1:20" ht="12.75">
      <c r="A31" s="2" t="s">
        <v>269</v>
      </c>
      <c r="B31" s="5">
        <f aca="true" t="shared" si="1" ref="B31:T31">SUM(B7:B30)</f>
        <v>16</v>
      </c>
      <c r="C31" s="5">
        <f t="shared" si="1"/>
        <v>14</v>
      </c>
      <c r="D31" s="5">
        <f t="shared" si="1"/>
        <v>30</v>
      </c>
      <c r="E31" s="5">
        <f t="shared" si="1"/>
        <v>26</v>
      </c>
      <c r="F31" s="5">
        <f t="shared" si="1"/>
        <v>4</v>
      </c>
      <c r="G31" s="5">
        <f t="shared" si="1"/>
        <v>9</v>
      </c>
      <c r="H31" s="5">
        <f t="shared" si="1"/>
        <v>2</v>
      </c>
      <c r="I31" s="5">
        <f t="shared" si="1"/>
        <v>7</v>
      </c>
      <c r="J31" s="5">
        <f t="shared" si="1"/>
        <v>1812</v>
      </c>
      <c r="K31" s="5">
        <f t="shared" si="1"/>
        <v>1632</v>
      </c>
      <c r="L31" s="5">
        <f t="shared" si="1"/>
        <v>2</v>
      </c>
      <c r="M31" s="5">
        <f t="shared" si="1"/>
        <v>3</v>
      </c>
      <c r="N31" s="5">
        <f t="shared" si="1"/>
        <v>6</v>
      </c>
      <c r="O31" s="5">
        <f t="shared" si="1"/>
        <v>7</v>
      </c>
      <c r="P31" s="5">
        <f t="shared" si="1"/>
        <v>14</v>
      </c>
      <c r="Q31" s="5">
        <f t="shared" si="1"/>
        <v>14</v>
      </c>
      <c r="R31" s="5">
        <f t="shared" si="1"/>
        <v>2</v>
      </c>
      <c r="S31" s="5">
        <f t="shared" si="1"/>
        <v>3</v>
      </c>
      <c r="T31" s="5">
        <f t="shared" si="1"/>
        <v>3603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28125" style="0" bestFit="1" customWidth="1"/>
    <col min="2" max="2" width="10.28125" style="0" customWidth="1"/>
    <col min="4" max="4" width="10.7109375" style="0" customWidth="1"/>
    <col min="6" max="6" width="11.00390625" style="0" customWidth="1"/>
    <col min="10" max="10" width="12.00390625" style="0" customWidth="1"/>
    <col min="12" max="12" width="11.57421875" style="0" customWidth="1"/>
    <col min="16" max="16" width="11.7109375" style="0" customWidth="1"/>
    <col min="18" max="18" width="11.140625" style="0" customWidth="1"/>
    <col min="20" max="20" width="12.28125" style="0" customWidth="1"/>
  </cols>
  <sheetData>
    <row r="1" ht="18">
      <c r="A1" s="1" t="s">
        <v>391</v>
      </c>
    </row>
    <row r="5" spans="2:20" ht="75.75" customHeight="1">
      <c r="B5" s="10" t="s">
        <v>61</v>
      </c>
      <c r="C5" s="11"/>
      <c r="D5" s="10" t="s">
        <v>392</v>
      </c>
      <c r="E5" s="11"/>
      <c r="F5" s="10" t="s">
        <v>393</v>
      </c>
      <c r="G5" s="11"/>
      <c r="H5" s="10" t="s">
        <v>394</v>
      </c>
      <c r="I5" s="11"/>
      <c r="J5" s="10" t="s">
        <v>395</v>
      </c>
      <c r="K5" s="11"/>
      <c r="L5" s="10" t="s">
        <v>396</v>
      </c>
      <c r="M5" s="11"/>
      <c r="N5" s="10" t="s">
        <v>397</v>
      </c>
      <c r="O5" s="11"/>
      <c r="P5" s="10" t="s">
        <v>398</v>
      </c>
      <c r="Q5" s="11"/>
      <c r="R5" s="10" t="s">
        <v>399</v>
      </c>
      <c r="S5" s="11"/>
      <c r="T5" s="10" t="s">
        <v>269</v>
      </c>
    </row>
    <row r="6" spans="1:19" ht="12.75">
      <c r="A6" s="2" t="s">
        <v>263</v>
      </c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  <c r="P6" t="s">
        <v>270</v>
      </c>
      <c r="Q6" t="s">
        <v>271</v>
      </c>
      <c r="R6" t="s">
        <v>270</v>
      </c>
      <c r="S6" t="s">
        <v>271</v>
      </c>
    </row>
    <row r="7" spans="1:20" ht="12.75">
      <c r="A7" t="s">
        <v>272</v>
      </c>
      <c r="B7" s="3">
        <v>1233</v>
      </c>
      <c r="C7" s="3">
        <v>1109</v>
      </c>
      <c r="D7" s="3">
        <v>108</v>
      </c>
      <c r="E7" s="3">
        <v>98</v>
      </c>
      <c r="F7" s="3">
        <v>0</v>
      </c>
      <c r="G7" s="3">
        <v>0</v>
      </c>
      <c r="H7" s="3">
        <v>15</v>
      </c>
      <c r="I7" s="3">
        <v>0</v>
      </c>
      <c r="J7" s="3">
        <v>11</v>
      </c>
      <c r="K7" s="3">
        <v>0</v>
      </c>
      <c r="L7" s="3">
        <v>71</v>
      </c>
      <c r="M7" s="3">
        <v>99</v>
      </c>
      <c r="N7" s="3">
        <v>0</v>
      </c>
      <c r="O7" s="3">
        <v>0</v>
      </c>
      <c r="P7" s="3">
        <v>3</v>
      </c>
      <c r="Q7" s="3">
        <v>0</v>
      </c>
      <c r="R7" s="3">
        <v>72</v>
      </c>
      <c r="S7" s="3">
        <v>85</v>
      </c>
      <c r="T7" s="5">
        <f aca="true" t="shared" si="0" ref="T7:T30">SUM(B7:S7)</f>
        <v>2904</v>
      </c>
    </row>
    <row r="8" spans="1:20" ht="12.75">
      <c r="A8" t="s">
        <v>273</v>
      </c>
      <c r="B8" s="3">
        <v>710</v>
      </c>
      <c r="C8" s="3">
        <v>216</v>
      </c>
      <c r="D8" s="3">
        <v>42</v>
      </c>
      <c r="E8" s="3">
        <v>93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5</v>
      </c>
      <c r="L8" s="3">
        <v>7</v>
      </c>
      <c r="M8" s="3">
        <v>33</v>
      </c>
      <c r="N8" s="3">
        <v>0</v>
      </c>
      <c r="O8" s="3">
        <v>0</v>
      </c>
      <c r="P8" s="3">
        <v>0</v>
      </c>
      <c r="Q8" s="3">
        <v>0</v>
      </c>
      <c r="R8" s="3">
        <v>15</v>
      </c>
      <c r="S8" s="3">
        <v>0</v>
      </c>
      <c r="T8" s="5">
        <f t="shared" si="0"/>
        <v>1121</v>
      </c>
    </row>
    <row r="9" spans="1:20" ht="12.75">
      <c r="A9" t="s">
        <v>274</v>
      </c>
      <c r="B9" s="3">
        <v>162</v>
      </c>
      <c r="C9" s="3">
        <v>48</v>
      </c>
      <c r="D9" s="3">
        <v>1</v>
      </c>
      <c r="E9" s="3">
        <v>10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6</v>
      </c>
      <c r="M9" s="3">
        <v>0</v>
      </c>
      <c r="N9" s="3">
        <v>0</v>
      </c>
      <c r="O9" s="3">
        <v>0</v>
      </c>
      <c r="P9" s="3">
        <v>0</v>
      </c>
      <c r="Q9" s="3">
        <v>7</v>
      </c>
      <c r="R9" s="3">
        <v>0</v>
      </c>
      <c r="S9" s="3">
        <v>0</v>
      </c>
      <c r="T9" s="5">
        <f t="shared" si="0"/>
        <v>234</v>
      </c>
    </row>
    <row r="10" spans="1:20" ht="12.75">
      <c r="A10" t="s">
        <v>275</v>
      </c>
      <c r="B10" s="3">
        <v>1598</v>
      </c>
      <c r="C10" s="3">
        <v>2332</v>
      </c>
      <c r="D10" s="3">
        <v>184</v>
      </c>
      <c r="E10" s="3">
        <v>460</v>
      </c>
      <c r="F10" s="3">
        <v>0</v>
      </c>
      <c r="G10" s="3">
        <v>14</v>
      </c>
      <c r="H10" s="3">
        <v>177</v>
      </c>
      <c r="I10" s="3">
        <v>1</v>
      </c>
      <c r="J10" s="3">
        <v>67</v>
      </c>
      <c r="K10" s="3">
        <v>9</v>
      </c>
      <c r="L10" s="3">
        <v>243</v>
      </c>
      <c r="M10" s="3">
        <v>109</v>
      </c>
      <c r="N10" s="3">
        <v>0</v>
      </c>
      <c r="O10" s="3">
        <v>0</v>
      </c>
      <c r="P10" s="3">
        <v>2</v>
      </c>
      <c r="Q10" s="3">
        <v>2</v>
      </c>
      <c r="R10" s="3">
        <v>97</v>
      </c>
      <c r="S10" s="3">
        <v>203</v>
      </c>
      <c r="T10" s="5">
        <f t="shared" si="0"/>
        <v>5498</v>
      </c>
    </row>
    <row r="11" spans="1:20" ht="12.75">
      <c r="A11" t="s">
        <v>276</v>
      </c>
      <c r="B11" s="3">
        <v>1063</v>
      </c>
      <c r="C11" s="3">
        <v>755</v>
      </c>
      <c r="D11" s="3">
        <v>185</v>
      </c>
      <c r="E11" s="3">
        <v>291</v>
      </c>
      <c r="F11" s="3">
        <v>0</v>
      </c>
      <c r="G11" s="3">
        <v>0</v>
      </c>
      <c r="H11" s="3">
        <v>73</v>
      </c>
      <c r="I11" s="3">
        <v>28</v>
      </c>
      <c r="J11" s="3">
        <v>0</v>
      </c>
      <c r="K11" s="3">
        <v>40</v>
      </c>
      <c r="L11" s="3">
        <v>60</v>
      </c>
      <c r="M11" s="3">
        <v>107</v>
      </c>
      <c r="N11" s="3">
        <v>0</v>
      </c>
      <c r="O11" s="3">
        <v>0</v>
      </c>
      <c r="P11" s="3">
        <v>30</v>
      </c>
      <c r="Q11" s="3">
        <v>0</v>
      </c>
      <c r="R11" s="3">
        <v>12</v>
      </c>
      <c r="S11" s="3">
        <v>62</v>
      </c>
      <c r="T11" s="5">
        <f t="shared" si="0"/>
        <v>2706</v>
      </c>
    </row>
    <row r="12" spans="1:20" ht="12.75">
      <c r="A12" t="s">
        <v>277</v>
      </c>
      <c r="B12" s="3">
        <v>280</v>
      </c>
      <c r="C12" s="3">
        <v>276</v>
      </c>
      <c r="D12" s="3">
        <v>19</v>
      </c>
      <c r="E12" s="3">
        <v>118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51</v>
      </c>
      <c r="L12" s="3">
        <v>30</v>
      </c>
      <c r="M12" s="3">
        <v>25</v>
      </c>
      <c r="N12" s="3">
        <v>0</v>
      </c>
      <c r="O12" s="3">
        <v>0</v>
      </c>
      <c r="P12" s="3">
        <v>1</v>
      </c>
      <c r="Q12" s="3">
        <v>0</v>
      </c>
      <c r="R12" s="3">
        <v>4</v>
      </c>
      <c r="S12" s="3">
        <v>6</v>
      </c>
      <c r="T12" s="5">
        <f t="shared" si="0"/>
        <v>813</v>
      </c>
    </row>
    <row r="13" spans="1:20" ht="12.75">
      <c r="A13" t="s">
        <v>322</v>
      </c>
      <c r="B13" s="3">
        <v>92</v>
      </c>
      <c r="C13" s="3">
        <v>242</v>
      </c>
      <c r="D13" s="3">
        <v>13</v>
      </c>
      <c r="E13" s="3">
        <v>42</v>
      </c>
      <c r="F13" s="3">
        <v>0</v>
      </c>
      <c r="G13" s="3">
        <v>0</v>
      </c>
      <c r="H13" s="3">
        <v>0</v>
      </c>
      <c r="I13" s="3">
        <v>36</v>
      </c>
      <c r="J13" s="3">
        <v>1</v>
      </c>
      <c r="K13" s="3">
        <v>0</v>
      </c>
      <c r="L13" s="3">
        <v>32</v>
      </c>
      <c r="M13" s="3">
        <v>17</v>
      </c>
      <c r="N13" s="3">
        <v>0</v>
      </c>
      <c r="O13" s="3">
        <v>0</v>
      </c>
      <c r="P13" s="3">
        <v>1</v>
      </c>
      <c r="Q13" s="3">
        <v>0</v>
      </c>
      <c r="R13" s="3">
        <v>6</v>
      </c>
      <c r="S13" s="3">
        <v>20</v>
      </c>
      <c r="T13" s="5">
        <f t="shared" si="0"/>
        <v>502</v>
      </c>
    </row>
    <row r="14" spans="1:20" ht="12.75">
      <c r="A14" t="s">
        <v>279</v>
      </c>
      <c r="B14" s="3">
        <v>1598</v>
      </c>
      <c r="C14" s="3">
        <v>2427</v>
      </c>
      <c r="D14" s="3">
        <v>1115</v>
      </c>
      <c r="E14" s="3">
        <v>1456</v>
      </c>
      <c r="F14" s="3">
        <v>74</v>
      </c>
      <c r="G14" s="3">
        <v>188</v>
      </c>
      <c r="H14" s="3">
        <v>367</v>
      </c>
      <c r="I14" s="3">
        <v>112</v>
      </c>
      <c r="J14" s="3">
        <v>0</v>
      </c>
      <c r="K14" s="3">
        <v>0</v>
      </c>
      <c r="L14" s="3">
        <v>303</v>
      </c>
      <c r="M14" s="3">
        <v>221</v>
      </c>
      <c r="N14" s="3">
        <v>1</v>
      </c>
      <c r="O14" s="3">
        <v>1</v>
      </c>
      <c r="P14" s="3">
        <v>0</v>
      </c>
      <c r="Q14" s="3">
        <v>65</v>
      </c>
      <c r="R14" s="3">
        <v>129</v>
      </c>
      <c r="S14" s="3">
        <v>256</v>
      </c>
      <c r="T14" s="5">
        <f t="shared" si="0"/>
        <v>8313</v>
      </c>
    </row>
    <row r="15" spans="1:20" ht="12.75">
      <c r="A15" t="s">
        <v>280</v>
      </c>
      <c r="B15" s="3">
        <v>1286</v>
      </c>
      <c r="C15" s="3">
        <v>944</v>
      </c>
      <c r="D15" s="3">
        <v>135</v>
      </c>
      <c r="E15" s="3">
        <v>428</v>
      </c>
      <c r="F15" s="3">
        <v>0</v>
      </c>
      <c r="G15" s="3">
        <v>100</v>
      </c>
      <c r="H15" s="3">
        <v>97</v>
      </c>
      <c r="I15" s="3">
        <v>39</v>
      </c>
      <c r="J15" s="3">
        <v>6</v>
      </c>
      <c r="K15" s="3">
        <v>1</v>
      </c>
      <c r="L15" s="3">
        <v>325</v>
      </c>
      <c r="M15" s="3">
        <v>291</v>
      </c>
      <c r="N15" s="3">
        <v>0</v>
      </c>
      <c r="O15" s="3">
        <v>1</v>
      </c>
      <c r="P15" s="3">
        <v>78</v>
      </c>
      <c r="Q15" s="3">
        <v>0</v>
      </c>
      <c r="R15" s="3">
        <v>160</v>
      </c>
      <c r="S15" s="3">
        <v>165</v>
      </c>
      <c r="T15" s="5">
        <f t="shared" si="0"/>
        <v>4056</v>
      </c>
    </row>
    <row r="16" spans="1:20" ht="12.75">
      <c r="A16" t="s">
        <v>281</v>
      </c>
      <c r="B16" s="3">
        <v>3784</v>
      </c>
      <c r="C16" s="3">
        <v>5502</v>
      </c>
      <c r="D16" s="3">
        <v>966</v>
      </c>
      <c r="E16" s="3">
        <v>2625</v>
      </c>
      <c r="F16" s="3">
        <v>112</v>
      </c>
      <c r="G16" s="3">
        <v>59</v>
      </c>
      <c r="H16" s="3">
        <v>855</v>
      </c>
      <c r="I16" s="3">
        <v>461</v>
      </c>
      <c r="J16" s="3">
        <v>21</v>
      </c>
      <c r="K16" s="3">
        <v>114</v>
      </c>
      <c r="L16" s="3">
        <v>1008</v>
      </c>
      <c r="M16" s="3">
        <v>467</v>
      </c>
      <c r="N16" s="3">
        <v>0</v>
      </c>
      <c r="O16" s="3">
        <v>2</v>
      </c>
      <c r="P16" s="3">
        <v>49</v>
      </c>
      <c r="Q16" s="3">
        <v>18</v>
      </c>
      <c r="R16" s="3">
        <v>504</v>
      </c>
      <c r="S16" s="3">
        <v>924</v>
      </c>
      <c r="T16" s="5">
        <f t="shared" si="0"/>
        <v>17471</v>
      </c>
    </row>
    <row r="17" spans="1:20" ht="12.75">
      <c r="A17" t="s">
        <v>282</v>
      </c>
      <c r="B17" s="3">
        <v>3263</v>
      </c>
      <c r="C17" s="3">
        <v>3984</v>
      </c>
      <c r="D17" s="3">
        <v>1027</v>
      </c>
      <c r="E17" s="3">
        <v>1734</v>
      </c>
      <c r="F17" s="3">
        <v>81</v>
      </c>
      <c r="G17" s="3">
        <v>34</v>
      </c>
      <c r="H17" s="3">
        <v>496</v>
      </c>
      <c r="I17" s="3">
        <v>222</v>
      </c>
      <c r="J17" s="3">
        <v>226</v>
      </c>
      <c r="K17" s="3">
        <v>46</v>
      </c>
      <c r="L17" s="3">
        <v>430</v>
      </c>
      <c r="M17" s="3">
        <v>387</v>
      </c>
      <c r="N17" s="3">
        <v>1</v>
      </c>
      <c r="O17" s="3">
        <v>1</v>
      </c>
      <c r="P17" s="3">
        <v>71</v>
      </c>
      <c r="Q17" s="3">
        <v>43</v>
      </c>
      <c r="R17" s="3">
        <v>358</v>
      </c>
      <c r="S17" s="3">
        <v>340</v>
      </c>
      <c r="T17" s="5">
        <f t="shared" si="0"/>
        <v>12744</v>
      </c>
    </row>
    <row r="18" spans="1:20" ht="12.75">
      <c r="A18" t="s">
        <v>283</v>
      </c>
      <c r="B18" s="3">
        <v>2990</v>
      </c>
      <c r="C18" s="3">
        <v>3493</v>
      </c>
      <c r="D18" s="3">
        <v>483</v>
      </c>
      <c r="E18" s="3">
        <v>1588</v>
      </c>
      <c r="F18" s="3">
        <v>87</v>
      </c>
      <c r="G18" s="3">
        <v>15</v>
      </c>
      <c r="H18" s="3">
        <v>657</v>
      </c>
      <c r="I18" s="3">
        <v>244</v>
      </c>
      <c r="J18" s="3">
        <v>177</v>
      </c>
      <c r="K18" s="3">
        <v>65</v>
      </c>
      <c r="L18" s="3">
        <v>701</v>
      </c>
      <c r="M18" s="3">
        <v>175</v>
      </c>
      <c r="N18" s="3">
        <v>1</v>
      </c>
      <c r="O18" s="3">
        <v>2</v>
      </c>
      <c r="P18" s="3">
        <v>19</v>
      </c>
      <c r="Q18" s="3">
        <v>2</v>
      </c>
      <c r="R18" s="3">
        <v>320</v>
      </c>
      <c r="S18" s="3">
        <v>564</v>
      </c>
      <c r="T18" s="5">
        <f t="shared" si="0"/>
        <v>11583</v>
      </c>
    </row>
    <row r="19" spans="1:20" ht="12.75">
      <c r="A19" t="s">
        <v>284</v>
      </c>
      <c r="B19" s="3">
        <v>2673</v>
      </c>
      <c r="C19" s="3">
        <v>3865</v>
      </c>
      <c r="D19" s="3">
        <v>809</v>
      </c>
      <c r="E19" s="3">
        <v>1584</v>
      </c>
      <c r="F19" s="3">
        <v>32</v>
      </c>
      <c r="G19" s="3">
        <v>79</v>
      </c>
      <c r="H19" s="3">
        <v>519</v>
      </c>
      <c r="I19" s="3">
        <v>238</v>
      </c>
      <c r="J19" s="3">
        <v>68</v>
      </c>
      <c r="K19" s="3">
        <v>202</v>
      </c>
      <c r="L19" s="3">
        <v>409</v>
      </c>
      <c r="M19" s="3">
        <v>301</v>
      </c>
      <c r="N19" s="3">
        <v>0</v>
      </c>
      <c r="O19" s="3">
        <v>0</v>
      </c>
      <c r="P19" s="3">
        <v>176</v>
      </c>
      <c r="Q19" s="3">
        <v>23</v>
      </c>
      <c r="R19" s="3">
        <v>290</v>
      </c>
      <c r="S19" s="3">
        <v>427</v>
      </c>
      <c r="T19" s="5">
        <f t="shared" si="0"/>
        <v>11695</v>
      </c>
    </row>
    <row r="20" spans="1:20" ht="12.75">
      <c r="A20" t="s">
        <v>285</v>
      </c>
      <c r="B20" s="3">
        <v>2485</v>
      </c>
      <c r="C20" s="3">
        <v>1543</v>
      </c>
      <c r="D20" s="3">
        <v>477</v>
      </c>
      <c r="E20" s="3">
        <v>741</v>
      </c>
      <c r="F20" s="3">
        <v>0</v>
      </c>
      <c r="G20" s="3">
        <v>0</v>
      </c>
      <c r="H20" s="3">
        <v>74</v>
      </c>
      <c r="I20" s="3">
        <v>214</v>
      </c>
      <c r="J20" s="3">
        <v>300</v>
      </c>
      <c r="K20" s="3">
        <v>54</v>
      </c>
      <c r="L20" s="3">
        <v>499</v>
      </c>
      <c r="M20" s="3">
        <v>244</v>
      </c>
      <c r="N20" s="3">
        <v>0</v>
      </c>
      <c r="O20" s="3">
        <v>1</v>
      </c>
      <c r="P20" s="3">
        <v>17</v>
      </c>
      <c r="Q20" s="3">
        <v>104</v>
      </c>
      <c r="R20" s="3">
        <v>163</v>
      </c>
      <c r="S20" s="3">
        <v>191</v>
      </c>
      <c r="T20" s="5">
        <f t="shared" si="0"/>
        <v>7107</v>
      </c>
    </row>
    <row r="21" spans="1:20" ht="12.75">
      <c r="A21" t="s">
        <v>286</v>
      </c>
      <c r="B21" s="3">
        <v>5695</v>
      </c>
      <c r="C21" s="3">
        <v>6169</v>
      </c>
      <c r="D21" s="3">
        <v>967</v>
      </c>
      <c r="E21" s="3">
        <v>1783</v>
      </c>
      <c r="F21" s="3">
        <v>14</v>
      </c>
      <c r="G21" s="3">
        <v>187</v>
      </c>
      <c r="H21" s="3">
        <v>609</v>
      </c>
      <c r="I21" s="3">
        <v>488</v>
      </c>
      <c r="J21" s="3">
        <v>701</v>
      </c>
      <c r="K21" s="3">
        <v>1509</v>
      </c>
      <c r="L21" s="3">
        <v>1062</v>
      </c>
      <c r="M21" s="3">
        <v>910</v>
      </c>
      <c r="N21" s="3">
        <v>2</v>
      </c>
      <c r="O21" s="3">
        <v>1</v>
      </c>
      <c r="P21" s="3">
        <v>286</v>
      </c>
      <c r="Q21" s="3">
        <v>59</v>
      </c>
      <c r="R21" s="3">
        <v>654</v>
      </c>
      <c r="S21" s="3">
        <v>867</v>
      </c>
      <c r="T21" s="5">
        <f t="shared" si="0"/>
        <v>21963</v>
      </c>
    </row>
    <row r="22" spans="1:20" ht="12.75">
      <c r="A22" t="s">
        <v>287</v>
      </c>
      <c r="B22" s="3">
        <v>852</v>
      </c>
      <c r="C22" s="3">
        <v>1462</v>
      </c>
      <c r="D22" s="3">
        <v>642</v>
      </c>
      <c r="E22" s="3">
        <v>720</v>
      </c>
      <c r="F22" s="3">
        <v>0</v>
      </c>
      <c r="G22" s="3">
        <v>35</v>
      </c>
      <c r="H22" s="3">
        <v>448</v>
      </c>
      <c r="I22" s="3">
        <v>177</v>
      </c>
      <c r="J22" s="3">
        <v>3</v>
      </c>
      <c r="K22" s="3">
        <v>1</v>
      </c>
      <c r="L22" s="3">
        <v>150</v>
      </c>
      <c r="M22" s="3">
        <v>75</v>
      </c>
      <c r="N22" s="3">
        <v>1</v>
      </c>
      <c r="O22" s="3">
        <v>1</v>
      </c>
      <c r="P22" s="3">
        <v>65</v>
      </c>
      <c r="Q22" s="3">
        <v>6</v>
      </c>
      <c r="R22" s="3">
        <v>56</v>
      </c>
      <c r="S22" s="3">
        <v>136</v>
      </c>
      <c r="T22" s="5">
        <f t="shared" si="0"/>
        <v>4830</v>
      </c>
    </row>
    <row r="23" spans="1:20" ht="12.75">
      <c r="A23" t="s">
        <v>288</v>
      </c>
      <c r="B23" s="3">
        <v>3364</v>
      </c>
      <c r="C23" s="3">
        <v>4081</v>
      </c>
      <c r="D23" s="3">
        <v>1278</v>
      </c>
      <c r="E23" s="3">
        <v>1698</v>
      </c>
      <c r="F23" s="3">
        <v>14</v>
      </c>
      <c r="G23" s="3">
        <v>37</v>
      </c>
      <c r="H23" s="3">
        <v>821</v>
      </c>
      <c r="I23" s="3">
        <v>502</v>
      </c>
      <c r="J23" s="3">
        <v>382</v>
      </c>
      <c r="K23" s="3">
        <v>39</v>
      </c>
      <c r="L23" s="3">
        <v>458</v>
      </c>
      <c r="M23" s="3">
        <v>472</v>
      </c>
      <c r="N23" s="3">
        <v>3</v>
      </c>
      <c r="O23" s="3">
        <v>1</v>
      </c>
      <c r="P23" s="3">
        <v>8</v>
      </c>
      <c r="Q23" s="3">
        <v>25</v>
      </c>
      <c r="R23" s="3">
        <v>262</v>
      </c>
      <c r="S23" s="3">
        <v>408</v>
      </c>
      <c r="T23" s="5">
        <f t="shared" si="0"/>
        <v>13853</v>
      </c>
    </row>
    <row r="24" spans="1:20" ht="12.75">
      <c r="A24" t="s">
        <v>289</v>
      </c>
      <c r="B24" s="3">
        <v>3438</v>
      </c>
      <c r="C24" s="3">
        <v>3488</v>
      </c>
      <c r="D24" s="3">
        <v>1165</v>
      </c>
      <c r="E24" s="3">
        <v>1733</v>
      </c>
      <c r="F24" s="3">
        <v>0</v>
      </c>
      <c r="G24" s="3">
        <v>41</v>
      </c>
      <c r="H24" s="3">
        <v>593</v>
      </c>
      <c r="I24" s="3">
        <v>648</v>
      </c>
      <c r="J24" s="3">
        <v>58</v>
      </c>
      <c r="K24" s="3">
        <v>15</v>
      </c>
      <c r="L24" s="3">
        <v>540</v>
      </c>
      <c r="M24" s="3">
        <v>331</v>
      </c>
      <c r="N24" s="3">
        <v>0</v>
      </c>
      <c r="O24" s="3">
        <v>0</v>
      </c>
      <c r="P24" s="3">
        <v>0</v>
      </c>
      <c r="Q24" s="3">
        <v>316</v>
      </c>
      <c r="R24" s="3">
        <v>281</v>
      </c>
      <c r="S24" s="3">
        <v>294</v>
      </c>
      <c r="T24" s="5">
        <f t="shared" si="0"/>
        <v>12941</v>
      </c>
    </row>
    <row r="25" spans="1:20" ht="12.75">
      <c r="A25" t="s">
        <v>290</v>
      </c>
      <c r="B25" s="3">
        <v>3432</v>
      </c>
      <c r="C25" s="3">
        <v>3441</v>
      </c>
      <c r="D25" s="3">
        <v>1214</v>
      </c>
      <c r="E25" s="3">
        <v>1467</v>
      </c>
      <c r="F25" s="3">
        <v>0</v>
      </c>
      <c r="G25" s="3">
        <v>62</v>
      </c>
      <c r="H25" s="3">
        <v>522</v>
      </c>
      <c r="I25" s="3">
        <v>268</v>
      </c>
      <c r="J25" s="3">
        <v>268</v>
      </c>
      <c r="K25" s="3">
        <v>112</v>
      </c>
      <c r="L25" s="3">
        <v>536</v>
      </c>
      <c r="M25" s="3">
        <v>474</v>
      </c>
      <c r="N25" s="3">
        <v>2</v>
      </c>
      <c r="O25" s="3">
        <v>1</v>
      </c>
      <c r="P25" s="3">
        <v>8</v>
      </c>
      <c r="Q25" s="3">
        <v>158</v>
      </c>
      <c r="R25" s="3">
        <v>227</v>
      </c>
      <c r="S25" s="3">
        <v>353</v>
      </c>
      <c r="T25" s="5">
        <f t="shared" si="0"/>
        <v>12545</v>
      </c>
    </row>
    <row r="26" spans="1:20" ht="12.75">
      <c r="A26" t="s">
        <v>291</v>
      </c>
      <c r="B26" s="3">
        <v>6832</v>
      </c>
      <c r="C26" s="3">
        <v>6889</v>
      </c>
      <c r="D26" s="3">
        <v>1461</v>
      </c>
      <c r="E26" s="3">
        <v>2842</v>
      </c>
      <c r="F26" s="3">
        <v>195</v>
      </c>
      <c r="G26" s="3">
        <v>64</v>
      </c>
      <c r="H26" s="3">
        <v>1367</v>
      </c>
      <c r="I26" s="3">
        <v>516</v>
      </c>
      <c r="J26" s="3">
        <v>358</v>
      </c>
      <c r="K26" s="3">
        <v>284</v>
      </c>
      <c r="L26" s="3">
        <v>1181</v>
      </c>
      <c r="M26" s="3">
        <v>489</v>
      </c>
      <c r="N26" s="3">
        <v>0</v>
      </c>
      <c r="O26" s="3">
        <v>3</v>
      </c>
      <c r="P26" s="3">
        <v>4</v>
      </c>
      <c r="Q26" s="3">
        <v>154</v>
      </c>
      <c r="R26" s="3">
        <v>449</v>
      </c>
      <c r="S26" s="3">
        <v>677</v>
      </c>
      <c r="T26" s="5">
        <f t="shared" si="0"/>
        <v>23765</v>
      </c>
    </row>
    <row r="27" spans="1:20" ht="12.75">
      <c r="A27" t="s">
        <v>292</v>
      </c>
      <c r="B27" s="3">
        <v>12887</v>
      </c>
      <c r="C27" s="3">
        <v>1886</v>
      </c>
      <c r="D27" s="3">
        <v>3104</v>
      </c>
      <c r="E27" s="3">
        <v>1115</v>
      </c>
      <c r="F27" s="3">
        <v>65</v>
      </c>
      <c r="G27" s="3">
        <v>29</v>
      </c>
      <c r="H27" s="3">
        <v>856</v>
      </c>
      <c r="I27" s="3">
        <v>481</v>
      </c>
      <c r="J27" s="3">
        <v>1106</v>
      </c>
      <c r="K27" s="3">
        <v>236</v>
      </c>
      <c r="L27" s="3">
        <v>1205</v>
      </c>
      <c r="M27" s="3">
        <v>434</v>
      </c>
      <c r="N27" s="3">
        <v>0</v>
      </c>
      <c r="O27" s="3">
        <v>0</v>
      </c>
      <c r="P27" s="3">
        <v>46</v>
      </c>
      <c r="Q27" s="3">
        <v>7</v>
      </c>
      <c r="R27" s="3">
        <v>595</v>
      </c>
      <c r="S27" s="3">
        <v>161</v>
      </c>
      <c r="T27" s="5">
        <f t="shared" si="0"/>
        <v>24213</v>
      </c>
    </row>
    <row r="28" spans="1:20" ht="12.75">
      <c r="A28" t="s">
        <v>293</v>
      </c>
      <c r="B28" s="3">
        <v>1364</v>
      </c>
      <c r="C28" s="3">
        <v>572</v>
      </c>
      <c r="D28" s="3">
        <v>439</v>
      </c>
      <c r="E28" s="3">
        <v>214</v>
      </c>
      <c r="F28" s="3">
        <v>13</v>
      </c>
      <c r="G28" s="3">
        <v>0</v>
      </c>
      <c r="H28" s="3">
        <v>2</v>
      </c>
      <c r="I28" s="3">
        <v>36</v>
      </c>
      <c r="J28" s="3">
        <v>78</v>
      </c>
      <c r="K28" s="3">
        <v>269</v>
      </c>
      <c r="L28" s="3">
        <v>133</v>
      </c>
      <c r="M28" s="3">
        <v>129</v>
      </c>
      <c r="N28" s="3">
        <v>0</v>
      </c>
      <c r="O28" s="3">
        <v>0</v>
      </c>
      <c r="P28" s="3">
        <v>21</v>
      </c>
      <c r="Q28" s="3">
        <v>0</v>
      </c>
      <c r="R28" s="3">
        <v>106</v>
      </c>
      <c r="S28" s="3">
        <v>23</v>
      </c>
      <c r="T28" s="5">
        <f t="shared" si="0"/>
        <v>3399</v>
      </c>
    </row>
    <row r="29" spans="1:20" ht="12.75">
      <c r="A29" t="s">
        <v>294</v>
      </c>
      <c r="B29" s="3">
        <v>745</v>
      </c>
      <c r="C29" s="3">
        <v>616</v>
      </c>
      <c r="D29" s="3">
        <v>291</v>
      </c>
      <c r="E29" s="3">
        <v>152</v>
      </c>
      <c r="F29" s="3">
        <v>0</v>
      </c>
      <c r="G29" s="3">
        <v>0</v>
      </c>
      <c r="H29" s="3">
        <v>110</v>
      </c>
      <c r="I29" s="3">
        <v>106</v>
      </c>
      <c r="J29" s="3">
        <v>261</v>
      </c>
      <c r="K29" s="3">
        <v>90</v>
      </c>
      <c r="L29" s="3">
        <v>87</v>
      </c>
      <c r="M29" s="3">
        <v>54</v>
      </c>
      <c r="N29" s="3">
        <v>1</v>
      </c>
      <c r="O29" s="3">
        <v>0</v>
      </c>
      <c r="P29" s="3">
        <v>6</v>
      </c>
      <c r="Q29" s="3">
        <v>1</v>
      </c>
      <c r="R29" s="3">
        <v>52</v>
      </c>
      <c r="S29" s="3">
        <v>57</v>
      </c>
      <c r="T29" s="5">
        <f t="shared" si="0"/>
        <v>2629</v>
      </c>
    </row>
    <row r="30" spans="1:20" ht="12.75">
      <c r="A30" t="s">
        <v>295</v>
      </c>
      <c r="B30" s="3">
        <v>146</v>
      </c>
      <c r="C30" s="3">
        <v>95</v>
      </c>
      <c r="D30" s="3">
        <v>36</v>
      </c>
      <c r="E30" s="3">
        <v>60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1</v>
      </c>
      <c r="L30" s="3">
        <v>5</v>
      </c>
      <c r="M30" s="3">
        <v>18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5</v>
      </c>
      <c r="T30" s="5">
        <f t="shared" si="0"/>
        <v>372</v>
      </c>
    </row>
    <row r="31" spans="1:20" ht="12.75">
      <c r="A31" s="2" t="s">
        <v>269</v>
      </c>
      <c r="B31" s="5">
        <f aca="true" t="shared" si="1" ref="B31:T31">SUM(B7:B30)</f>
        <v>61972</v>
      </c>
      <c r="C31" s="5">
        <f t="shared" si="1"/>
        <v>55435</v>
      </c>
      <c r="D31" s="5">
        <f t="shared" si="1"/>
        <v>16161</v>
      </c>
      <c r="E31" s="5">
        <f t="shared" si="1"/>
        <v>23052</v>
      </c>
      <c r="F31" s="5">
        <f t="shared" si="1"/>
        <v>687</v>
      </c>
      <c r="G31" s="5">
        <f t="shared" si="1"/>
        <v>947</v>
      </c>
      <c r="H31" s="5">
        <f t="shared" si="1"/>
        <v>8661</v>
      </c>
      <c r="I31" s="5">
        <f t="shared" si="1"/>
        <v>4817</v>
      </c>
      <c r="J31" s="5">
        <f t="shared" si="1"/>
        <v>4092</v>
      </c>
      <c r="K31" s="5">
        <f t="shared" si="1"/>
        <v>3143</v>
      </c>
      <c r="L31" s="5">
        <f t="shared" si="1"/>
        <v>9481</v>
      </c>
      <c r="M31" s="5">
        <f t="shared" si="1"/>
        <v>5862</v>
      </c>
      <c r="N31" s="5">
        <f t="shared" si="1"/>
        <v>12</v>
      </c>
      <c r="O31" s="5">
        <f t="shared" si="1"/>
        <v>15</v>
      </c>
      <c r="P31" s="5">
        <f t="shared" si="1"/>
        <v>891</v>
      </c>
      <c r="Q31" s="5">
        <f t="shared" si="1"/>
        <v>990</v>
      </c>
      <c r="R31" s="5">
        <f t="shared" si="1"/>
        <v>4815</v>
      </c>
      <c r="S31" s="5">
        <f t="shared" si="1"/>
        <v>6224</v>
      </c>
      <c r="T31" s="5">
        <f t="shared" si="1"/>
        <v>207257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5" sqref="B5:J5"/>
    </sheetView>
  </sheetViews>
  <sheetFormatPr defaultColWidth="9.140625" defaultRowHeight="12.75"/>
  <cols>
    <col min="1" max="1" width="36.8515625" style="0" customWidth="1"/>
    <col min="2" max="2" width="10.28125" style="0" customWidth="1"/>
    <col min="3" max="3" width="9.8515625" style="0" customWidth="1"/>
    <col min="4" max="4" width="10.00390625" style="0" customWidth="1"/>
    <col min="5" max="5" width="10.140625" style="0" customWidth="1"/>
    <col min="6" max="6" width="9.7109375" style="0" customWidth="1"/>
    <col min="7" max="7" width="11.421875" style="0" customWidth="1"/>
    <col min="8" max="8" width="11.00390625" style="0" customWidth="1"/>
    <col min="9" max="9" width="10.7109375" style="0" customWidth="1"/>
    <col min="10" max="10" width="12.28125" style="0" customWidth="1"/>
  </cols>
  <sheetData>
    <row r="1" ht="18">
      <c r="A1" s="1" t="s">
        <v>400</v>
      </c>
    </row>
    <row r="5" spans="1:10" ht="63.75">
      <c r="A5" s="2" t="s">
        <v>263</v>
      </c>
      <c r="B5" s="10" t="s">
        <v>401</v>
      </c>
      <c r="C5" s="10" t="s">
        <v>402</v>
      </c>
      <c r="D5" s="10" t="s">
        <v>403</v>
      </c>
      <c r="E5" s="10" t="s">
        <v>404</v>
      </c>
      <c r="F5" s="10" t="s">
        <v>405</v>
      </c>
      <c r="G5" s="10" t="s">
        <v>406</v>
      </c>
      <c r="H5" s="10" t="s">
        <v>407</v>
      </c>
      <c r="I5" s="10" t="s">
        <v>408</v>
      </c>
      <c r="J5" s="10" t="s">
        <v>269</v>
      </c>
    </row>
    <row r="6" spans="2:10" ht="12.75">
      <c r="B6" t="s">
        <v>409</v>
      </c>
      <c r="C6" t="s">
        <v>410</v>
      </c>
      <c r="D6" t="s">
        <v>410</v>
      </c>
      <c r="E6" t="s">
        <v>410</v>
      </c>
      <c r="F6" t="s">
        <v>410</v>
      </c>
      <c r="G6" t="s">
        <v>410</v>
      </c>
      <c r="H6" t="s">
        <v>410</v>
      </c>
      <c r="I6" t="s">
        <v>410</v>
      </c>
      <c r="J6" t="s">
        <v>410</v>
      </c>
    </row>
    <row r="7" spans="1:10" ht="12.75">
      <c r="A7" t="s">
        <v>272</v>
      </c>
      <c r="B7" s="6">
        <v>1100</v>
      </c>
      <c r="C7" s="3">
        <v>4741929</v>
      </c>
      <c r="D7" s="3">
        <v>0</v>
      </c>
      <c r="E7" s="3">
        <v>105724</v>
      </c>
      <c r="F7" s="3">
        <v>1269001</v>
      </c>
      <c r="G7" s="3">
        <v>9922</v>
      </c>
      <c r="H7" s="3">
        <v>21818</v>
      </c>
      <c r="I7" s="3">
        <v>18985</v>
      </c>
      <c r="J7" s="5">
        <f>(C7+D7+E7+F7+G7+H7)-(I7)</f>
        <v>6129409</v>
      </c>
    </row>
    <row r="8" spans="1:10" ht="12.75">
      <c r="A8" t="s">
        <v>273</v>
      </c>
      <c r="B8" s="6">
        <v>86</v>
      </c>
      <c r="C8" s="3">
        <v>366475</v>
      </c>
      <c r="D8" s="3">
        <v>0</v>
      </c>
      <c r="E8" s="3">
        <v>1236</v>
      </c>
      <c r="F8" s="3">
        <v>97970</v>
      </c>
      <c r="G8" s="3">
        <v>0</v>
      </c>
      <c r="H8" s="3">
        <v>219</v>
      </c>
      <c r="I8" s="3">
        <v>8170</v>
      </c>
      <c r="J8" s="5">
        <f aca="true" t="shared" si="0" ref="J8:J29">(H8+G8+F8+E8+D8+C8)-(I8)</f>
        <v>457730</v>
      </c>
    </row>
    <row r="9" spans="1:10" ht="12.75">
      <c r="A9" t="s">
        <v>274</v>
      </c>
      <c r="B9" s="6">
        <v>100</v>
      </c>
      <c r="C9" s="3">
        <v>426134</v>
      </c>
      <c r="D9" s="3">
        <v>0</v>
      </c>
      <c r="E9" s="3">
        <v>0</v>
      </c>
      <c r="F9" s="3">
        <v>121097</v>
      </c>
      <c r="G9" s="3">
        <v>0</v>
      </c>
      <c r="H9" s="3">
        <v>0</v>
      </c>
      <c r="I9" s="3">
        <v>0</v>
      </c>
      <c r="J9" s="5">
        <f t="shared" si="0"/>
        <v>547231</v>
      </c>
    </row>
    <row r="10" spans="1:10" ht="12.75">
      <c r="A10" t="s">
        <v>275</v>
      </c>
      <c r="B10" s="6">
        <v>1592</v>
      </c>
      <c r="C10" s="3">
        <v>5409300</v>
      </c>
      <c r="D10" s="3">
        <v>0</v>
      </c>
      <c r="E10" s="3">
        <v>132498</v>
      </c>
      <c r="F10" s="3">
        <v>963585</v>
      </c>
      <c r="G10" s="3">
        <v>2638</v>
      </c>
      <c r="H10" s="3">
        <v>7571</v>
      </c>
      <c r="I10" s="3">
        <v>17944</v>
      </c>
      <c r="J10" s="5">
        <f t="shared" si="0"/>
        <v>6497648</v>
      </c>
    </row>
    <row r="11" spans="1:10" ht="12.75">
      <c r="A11" t="s">
        <v>276</v>
      </c>
      <c r="B11" s="6">
        <v>192</v>
      </c>
      <c r="C11" s="3">
        <v>639669</v>
      </c>
      <c r="D11" s="3">
        <v>0</v>
      </c>
      <c r="E11" s="3">
        <v>2139</v>
      </c>
      <c r="F11" s="3">
        <v>113819</v>
      </c>
      <c r="G11" s="3">
        <v>2228</v>
      </c>
      <c r="H11" s="3">
        <v>1078</v>
      </c>
      <c r="I11" s="3">
        <v>9968</v>
      </c>
      <c r="J11" s="5">
        <f t="shared" si="0"/>
        <v>748965</v>
      </c>
    </row>
    <row r="12" spans="1:10" ht="12.75">
      <c r="A12" t="s">
        <v>277</v>
      </c>
      <c r="B12" s="6">
        <v>257</v>
      </c>
      <c r="C12" s="3">
        <v>856223</v>
      </c>
      <c r="D12" s="3">
        <v>0</v>
      </c>
      <c r="E12" s="3">
        <v>0</v>
      </c>
      <c r="F12" s="3">
        <v>146347</v>
      </c>
      <c r="G12" s="3">
        <v>0</v>
      </c>
      <c r="H12" s="3">
        <v>0</v>
      </c>
      <c r="I12" s="3">
        <v>0</v>
      </c>
      <c r="J12" s="5">
        <f t="shared" si="0"/>
        <v>1002570</v>
      </c>
    </row>
    <row r="13" spans="1:10" ht="12.75">
      <c r="A13" t="s">
        <v>279</v>
      </c>
      <c r="B13" s="6">
        <v>1651.6</v>
      </c>
      <c r="C13" s="3">
        <v>4654284</v>
      </c>
      <c r="D13" s="3">
        <v>0</v>
      </c>
      <c r="E13" s="3">
        <v>211822</v>
      </c>
      <c r="F13" s="3">
        <v>403968</v>
      </c>
      <c r="G13" s="3">
        <v>1374</v>
      </c>
      <c r="H13" s="3">
        <v>0</v>
      </c>
      <c r="I13" s="3">
        <v>3354</v>
      </c>
      <c r="J13" s="5">
        <f t="shared" si="0"/>
        <v>5268094</v>
      </c>
    </row>
    <row r="14" spans="1:10" ht="12.75">
      <c r="A14" t="s">
        <v>280</v>
      </c>
      <c r="B14" s="6">
        <v>901.5</v>
      </c>
      <c r="C14" s="3">
        <v>2434379</v>
      </c>
      <c r="D14" s="3">
        <v>0</v>
      </c>
      <c r="E14" s="3">
        <v>30867</v>
      </c>
      <c r="F14" s="3">
        <v>207107</v>
      </c>
      <c r="G14" s="3">
        <v>1149</v>
      </c>
      <c r="H14" s="3">
        <v>594</v>
      </c>
      <c r="I14" s="3">
        <v>5527</v>
      </c>
      <c r="J14" s="5">
        <f t="shared" si="0"/>
        <v>2668569</v>
      </c>
    </row>
    <row r="15" spans="1:10" ht="12.75">
      <c r="A15" t="s">
        <v>281</v>
      </c>
      <c r="B15" s="6">
        <v>3404.43</v>
      </c>
      <c r="C15" s="3">
        <v>8688982</v>
      </c>
      <c r="D15" s="3">
        <v>0</v>
      </c>
      <c r="E15" s="3">
        <v>239704</v>
      </c>
      <c r="F15" s="3">
        <v>749228</v>
      </c>
      <c r="G15" s="3">
        <v>0</v>
      </c>
      <c r="H15" s="3">
        <v>59</v>
      </c>
      <c r="I15" s="3">
        <v>13135</v>
      </c>
      <c r="J15" s="5">
        <f t="shared" si="0"/>
        <v>9664838</v>
      </c>
    </row>
    <row r="16" spans="1:10" ht="12.75">
      <c r="A16" t="s">
        <v>282</v>
      </c>
      <c r="B16" s="6">
        <v>2016.93</v>
      </c>
      <c r="C16" s="3">
        <v>4822623</v>
      </c>
      <c r="D16" s="3">
        <v>0</v>
      </c>
      <c r="E16" s="3">
        <v>170081</v>
      </c>
      <c r="F16" s="3">
        <v>416416</v>
      </c>
      <c r="G16" s="3">
        <v>1887</v>
      </c>
      <c r="H16" s="3">
        <v>0</v>
      </c>
      <c r="I16" s="3">
        <v>4112</v>
      </c>
      <c r="J16" s="5">
        <f t="shared" si="0"/>
        <v>5406895</v>
      </c>
    </row>
    <row r="17" spans="1:10" ht="12.75">
      <c r="A17" t="s">
        <v>283</v>
      </c>
      <c r="B17" s="6">
        <v>735</v>
      </c>
      <c r="C17" s="3">
        <v>1650826</v>
      </c>
      <c r="D17" s="3">
        <v>0</v>
      </c>
      <c r="E17" s="3">
        <v>36353</v>
      </c>
      <c r="F17" s="3">
        <v>141630</v>
      </c>
      <c r="G17" s="3">
        <v>168</v>
      </c>
      <c r="H17" s="3">
        <v>980</v>
      </c>
      <c r="I17" s="3">
        <v>6958</v>
      </c>
      <c r="J17" s="5">
        <f t="shared" si="0"/>
        <v>1822999</v>
      </c>
    </row>
    <row r="18" spans="1:10" ht="12.75">
      <c r="A18" t="s">
        <v>284</v>
      </c>
      <c r="B18" s="6">
        <v>1421.84</v>
      </c>
      <c r="C18" s="3">
        <v>2910322</v>
      </c>
      <c r="D18" s="3">
        <v>0</v>
      </c>
      <c r="E18" s="3">
        <v>73757</v>
      </c>
      <c r="F18" s="3">
        <v>252674</v>
      </c>
      <c r="G18" s="3">
        <v>0</v>
      </c>
      <c r="H18" s="3">
        <v>1725</v>
      </c>
      <c r="I18" s="3">
        <v>10191</v>
      </c>
      <c r="J18" s="5">
        <f t="shared" si="0"/>
        <v>3228287</v>
      </c>
    </row>
    <row r="19" spans="1:10" ht="12.75">
      <c r="A19" t="s">
        <v>285</v>
      </c>
      <c r="B19" s="6">
        <v>221.26</v>
      </c>
      <c r="C19" s="3">
        <v>428841</v>
      </c>
      <c r="D19" s="3">
        <v>0</v>
      </c>
      <c r="E19" s="3">
        <v>7020</v>
      </c>
      <c r="F19" s="3">
        <v>36324</v>
      </c>
      <c r="G19" s="3">
        <v>0</v>
      </c>
      <c r="H19" s="3">
        <v>615</v>
      </c>
      <c r="I19" s="3">
        <v>38</v>
      </c>
      <c r="J19" s="5">
        <f t="shared" si="0"/>
        <v>472762</v>
      </c>
    </row>
    <row r="20" spans="1:10" ht="12.75">
      <c r="A20" t="s">
        <v>286</v>
      </c>
      <c r="B20" s="6">
        <v>3467.18</v>
      </c>
      <c r="C20" s="3">
        <v>6488409</v>
      </c>
      <c r="D20" s="3">
        <v>0</v>
      </c>
      <c r="E20" s="3">
        <v>44183</v>
      </c>
      <c r="F20" s="3">
        <v>548231</v>
      </c>
      <c r="G20" s="3">
        <v>2912</v>
      </c>
      <c r="H20" s="3">
        <v>1535</v>
      </c>
      <c r="I20" s="3">
        <v>8574</v>
      </c>
      <c r="J20" s="5">
        <f t="shared" si="0"/>
        <v>7076696</v>
      </c>
    </row>
    <row r="21" spans="1:10" ht="12.75">
      <c r="A21" t="s">
        <v>287</v>
      </c>
      <c r="B21" s="6">
        <v>879.33</v>
      </c>
      <c r="C21" s="3">
        <v>1752487</v>
      </c>
      <c r="D21" s="3">
        <v>0</v>
      </c>
      <c r="E21" s="3">
        <v>93746</v>
      </c>
      <c r="F21" s="3">
        <v>154880</v>
      </c>
      <c r="G21" s="3">
        <v>0</v>
      </c>
      <c r="H21" s="3">
        <v>0</v>
      </c>
      <c r="I21" s="3">
        <v>280</v>
      </c>
      <c r="J21" s="5">
        <f t="shared" si="0"/>
        <v>2000833</v>
      </c>
    </row>
    <row r="22" spans="1:10" ht="12.75">
      <c r="A22" t="s">
        <v>288</v>
      </c>
      <c r="B22" s="6">
        <v>2821.03</v>
      </c>
      <c r="C22" s="3">
        <v>5459798</v>
      </c>
      <c r="D22" s="3">
        <v>0</v>
      </c>
      <c r="E22" s="3">
        <v>166351</v>
      </c>
      <c r="F22" s="3">
        <v>470673</v>
      </c>
      <c r="G22" s="3">
        <v>863</v>
      </c>
      <c r="H22" s="3">
        <v>562</v>
      </c>
      <c r="I22" s="3">
        <v>98</v>
      </c>
      <c r="J22" s="5">
        <f t="shared" si="0"/>
        <v>6098149</v>
      </c>
    </row>
    <row r="23" spans="1:10" ht="12.75">
      <c r="A23" t="s">
        <v>289</v>
      </c>
      <c r="B23" s="6">
        <v>2064.01</v>
      </c>
      <c r="C23" s="3">
        <v>3863071</v>
      </c>
      <c r="D23" s="3">
        <v>0</v>
      </c>
      <c r="E23" s="3">
        <v>99337</v>
      </c>
      <c r="F23" s="3">
        <v>333656</v>
      </c>
      <c r="G23" s="3">
        <v>0</v>
      </c>
      <c r="H23" s="3">
        <v>0</v>
      </c>
      <c r="I23" s="3">
        <v>624</v>
      </c>
      <c r="J23" s="5">
        <f t="shared" si="0"/>
        <v>4295440</v>
      </c>
    </row>
    <row r="24" spans="1:10" ht="12.75">
      <c r="A24" t="s">
        <v>290</v>
      </c>
      <c r="B24" s="6">
        <v>1138.2</v>
      </c>
      <c r="C24" s="3">
        <v>2068579</v>
      </c>
      <c r="D24" s="3">
        <v>0</v>
      </c>
      <c r="E24" s="3">
        <v>32080</v>
      </c>
      <c r="F24" s="3">
        <v>175689</v>
      </c>
      <c r="G24" s="3">
        <v>18</v>
      </c>
      <c r="H24" s="3">
        <v>2040</v>
      </c>
      <c r="I24" s="3">
        <v>1242</v>
      </c>
      <c r="J24" s="5">
        <f t="shared" si="0"/>
        <v>2277164</v>
      </c>
    </row>
    <row r="25" spans="1:10" ht="12.75">
      <c r="A25" t="s">
        <v>291</v>
      </c>
      <c r="B25" s="6">
        <v>2045.02</v>
      </c>
      <c r="C25" s="3">
        <v>3505864</v>
      </c>
      <c r="D25" s="3">
        <v>0</v>
      </c>
      <c r="E25" s="3">
        <v>53287</v>
      </c>
      <c r="F25" s="3">
        <v>298625</v>
      </c>
      <c r="G25" s="3">
        <v>2443</v>
      </c>
      <c r="H25" s="3">
        <v>9068</v>
      </c>
      <c r="I25" s="3">
        <v>3381</v>
      </c>
      <c r="J25" s="5">
        <f t="shared" si="0"/>
        <v>3865906</v>
      </c>
    </row>
    <row r="26" spans="1:10" ht="12.75">
      <c r="A26" t="s">
        <v>292</v>
      </c>
      <c r="B26" s="6">
        <v>1074.44</v>
      </c>
      <c r="C26" s="3">
        <v>1734610</v>
      </c>
      <c r="D26" s="3">
        <v>0</v>
      </c>
      <c r="E26" s="3">
        <v>26183</v>
      </c>
      <c r="F26" s="3">
        <v>144276</v>
      </c>
      <c r="G26" s="3">
        <v>533</v>
      </c>
      <c r="H26" s="3">
        <v>2479</v>
      </c>
      <c r="I26" s="3">
        <v>473</v>
      </c>
      <c r="J26" s="5">
        <f t="shared" si="0"/>
        <v>1907608</v>
      </c>
    </row>
    <row r="27" spans="1:10" ht="12.75">
      <c r="A27" t="s">
        <v>293</v>
      </c>
      <c r="B27" s="6">
        <v>539.94</v>
      </c>
      <c r="C27" s="3">
        <v>840864</v>
      </c>
      <c r="D27" s="3">
        <v>0</v>
      </c>
      <c r="E27" s="3">
        <v>9663</v>
      </c>
      <c r="F27" s="3">
        <v>75689</v>
      </c>
      <c r="G27" s="3">
        <v>132</v>
      </c>
      <c r="H27" s="3">
        <v>1370</v>
      </c>
      <c r="I27" s="3">
        <v>1279</v>
      </c>
      <c r="J27" s="5">
        <f t="shared" si="0"/>
        <v>926439</v>
      </c>
    </row>
    <row r="28" spans="1:10" ht="12.75">
      <c r="A28" t="s">
        <v>294</v>
      </c>
      <c r="B28" s="6">
        <v>295.56</v>
      </c>
      <c r="C28" s="3">
        <v>444261</v>
      </c>
      <c r="D28" s="3">
        <v>0</v>
      </c>
      <c r="E28" s="3">
        <v>698</v>
      </c>
      <c r="F28" s="3">
        <v>37358</v>
      </c>
      <c r="G28" s="3">
        <v>0</v>
      </c>
      <c r="H28" s="3">
        <v>282</v>
      </c>
      <c r="I28" s="3">
        <v>73</v>
      </c>
      <c r="J28" s="5">
        <f t="shared" si="0"/>
        <v>482526</v>
      </c>
    </row>
    <row r="29" spans="1:10" ht="12.75">
      <c r="A29" t="s">
        <v>295</v>
      </c>
      <c r="B29" s="6">
        <v>56</v>
      </c>
      <c r="C29" s="3">
        <v>81269</v>
      </c>
      <c r="D29" s="3">
        <v>0</v>
      </c>
      <c r="E29" s="3">
        <v>148</v>
      </c>
      <c r="F29" s="3">
        <v>5860</v>
      </c>
      <c r="G29" s="3">
        <v>0</v>
      </c>
      <c r="H29" s="3">
        <v>0</v>
      </c>
      <c r="I29" s="3">
        <v>0</v>
      </c>
      <c r="J29" s="5">
        <f t="shared" si="0"/>
        <v>87277</v>
      </c>
    </row>
    <row r="30" spans="1:10" ht="12.75">
      <c r="A30" s="2" t="s">
        <v>269</v>
      </c>
      <c r="B30" s="7">
        <f aca="true" t="shared" si="1" ref="B30:J30">SUM(B7:B29)</f>
        <v>28060.27</v>
      </c>
      <c r="C30" s="5">
        <f t="shared" si="1"/>
        <v>64269199</v>
      </c>
      <c r="D30" s="5">
        <f t="shared" si="1"/>
        <v>0</v>
      </c>
      <c r="E30" s="5">
        <f t="shared" si="1"/>
        <v>1536877</v>
      </c>
      <c r="F30" s="5">
        <f t="shared" si="1"/>
        <v>7164103</v>
      </c>
      <c r="G30" s="5">
        <f t="shared" si="1"/>
        <v>26267</v>
      </c>
      <c r="H30" s="5">
        <f t="shared" si="1"/>
        <v>51995</v>
      </c>
      <c r="I30" s="5">
        <f t="shared" si="1"/>
        <v>114406</v>
      </c>
      <c r="J30" s="5">
        <f t="shared" si="1"/>
        <v>72934035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26.57421875" style="0" customWidth="1"/>
    <col min="2" max="19" width="12.7109375" style="0" customWidth="1"/>
  </cols>
  <sheetData>
    <row r="1" ht="18">
      <c r="A1" s="1" t="s">
        <v>33</v>
      </c>
    </row>
    <row r="2" ht="12.75">
      <c r="A2" s="2" t="s">
        <v>13</v>
      </c>
    </row>
    <row r="3" ht="12.75">
      <c r="A3" s="2" t="s">
        <v>14</v>
      </c>
    </row>
    <row r="4" ht="12.75">
      <c r="A4" s="2" t="s">
        <v>15</v>
      </c>
    </row>
    <row r="6" spans="2:19" ht="36.75" customHeight="1">
      <c r="B6" s="15" t="s">
        <v>34</v>
      </c>
      <c r="C6" s="15"/>
      <c r="D6" s="15"/>
      <c r="E6" s="15" t="s">
        <v>35</v>
      </c>
      <c r="F6" s="15"/>
      <c r="G6" s="15"/>
      <c r="H6" s="15" t="s">
        <v>36</v>
      </c>
      <c r="I6" s="15"/>
      <c r="J6" s="15"/>
      <c r="K6" s="15" t="s">
        <v>37</v>
      </c>
      <c r="L6" s="15"/>
      <c r="M6" s="15"/>
      <c r="N6" s="15" t="s">
        <v>38</v>
      </c>
      <c r="O6" s="15"/>
      <c r="P6" s="15"/>
      <c r="Q6" s="15" t="s">
        <v>39</v>
      </c>
      <c r="R6" s="15"/>
      <c r="S6" s="15"/>
    </row>
    <row r="7" spans="1:19" ht="12.75">
      <c r="A7" s="2" t="s">
        <v>10</v>
      </c>
      <c r="B7" s="2" t="s">
        <v>21</v>
      </c>
      <c r="C7" s="2" t="s">
        <v>22</v>
      </c>
      <c r="D7" s="2" t="s">
        <v>9</v>
      </c>
      <c r="E7" s="2" t="s">
        <v>21</v>
      </c>
      <c r="F7" s="2" t="s">
        <v>22</v>
      </c>
      <c r="G7" s="2" t="s">
        <v>9</v>
      </c>
      <c r="H7" s="2" t="s">
        <v>21</v>
      </c>
      <c r="I7" s="2" t="s">
        <v>22</v>
      </c>
      <c r="J7" s="2" t="s">
        <v>9</v>
      </c>
      <c r="K7" s="2" t="s">
        <v>21</v>
      </c>
      <c r="L7" s="2" t="s">
        <v>22</v>
      </c>
      <c r="M7" s="2" t="s">
        <v>9</v>
      </c>
      <c r="N7" s="2" t="s">
        <v>21</v>
      </c>
      <c r="O7" s="2" t="s">
        <v>22</v>
      </c>
      <c r="P7" s="2" t="s">
        <v>9</v>
      </c>
      <c r="Q7" s="2" t="s">
        <v>21</v>
      </c>
      <c r="R7" s="2" t="s">
        <v>22</v>
      </c>
      <c r="S7" s="2" t="s">
        <v>9</v>
      </c>
    </row>
    <row r="8" spans="1:19" ht="12.75">
      <c r="A8" t="s">
        <v>25</v>
      </c>
      <c r="B8" s="3" t="s">
        <v>40</v>
      </c>
      <c r="C8" s="3" t="s">
        <v>41</v>
      </c>
      <c r="D8" s="3" t="s">
        <v>42</v>
      </c>
      <c r="E8" s="3">
        <v>196860</v>
      </c>
      <c r="F8" s="3">
        <v>191586</v>
      </c>
      <c r="G8" s="3">
        <v>195238</v>
      </c>
      <c r="H8" s="3">
        <v>58452</v>
      </c>
      <c r="I8" s="3">
        <v>61573</v>
      </c>
      <c r="J8" s="3">
        <v>66367</v>
      </c>
      <c r="K8" s="3">
        <v>138408</v>
      </c>
      <c r="L8" s="3">
        <v>130013</v>
      </c>
      <c r="M8" s="3">
        <v>128871</v>
      </c>
      <c r="N8" s="3">
        <v>848</v>
      </c>
      <c r="O8" s="3">
        <v>158</v>
      </c>
      <c r="P8" s="3">
        <v>206</v>
      </c>
      <c r="Q8" s="3">
        <v>50608</v>
      </c>
      <c r="R8" s="3">
        <v>26935</v>
      </c>
      <c r="S8" s="3">
        <v>29252</v>
      </c>
    </row>
    <row r="9" spans="1:19" ht="12.75">
      <c r="A9" t="s">
        <v>26</v>
      </c>
      <c r="B9" s="3" t="s">
        <v>43</v>
      </c>
      <c r="C9" s="3" t="s">
        <v>44</v>
      </c>
      <c r="D9" s="3" t="s">
        <v>45</v>
      </c>
      <c r="E9" s="3">
        <v>105074</v>
      </c>
      <c r="F9" s="3">
        <v>102102</v>
      </c>
      <c r="G9" s="3">
        <v>102643</v>
      </c>
      <c r="H9" s="3">
        <v>47019</v>
      </c>
      <c r="I9" s="3">
        <v>47174</v>
      </c>
      <c r="J9" s="3">
        <v>48450</v>
      </c>
      <c r="K9" s="3">
        <v>58055</v>
      </c>
      <c r="L9" s="3">
        <v>54928</v>
      </c>
      <c r="M9" s="3">
        <v>54193</v>
      </c>
      <c r="N9" s="3">
        <v>605</v>
      </c>
      <c r="O9" s="3">
        <v>192</v>
      </c>
      <c r="P9" s="3">
        <v>51</v>
      </c>
      <c r="Q9" s="3">
        <v>18789</v>
      </c>
      <c r="R9" s="3">
        <v>8191</v>
      </c>
      <c r="S9" s="3">
        <v>9053</v>
      </c>
    </row>
    <row r="10" spans="1:19" ht="12.75">
      <c r="A10" t="s">
        <v>27</v>
      </c>
      <c r="B10" s="3" t="s">
        <v>46</v>
      </c>
      <c r="C10" s="3" t="s">
        <v>47</v>
      </c>
      <c r="D10" s="3" t="s">
        <v>48</v>
      </c>
      <c r="E10" s="3">
        <v>64927</v>
      </c>
      <c r="F10" s="3">
        <v>63844</v>
      </c>
      <c r="G10" s="3">
        <v>61292</v>
      </c>
      <c r="H10" s="3">
        <v>31637</v>
      </c>
      <c r="I10" s="3">
        <v>31113</v>
      </c>
      <c r="J10" s="3">
        <v>30915</v>
      </c>
      <c r="K10" s="3">
        <v>33290</v>
      </c>
      <c r="L10" s="3">
        <v>32731</v>
      </c>
      <c r="M10" s="3">
        <v>30377</v>
      </c>
      <c r="N10" s="3">
        <v>106</v>
      </c>
      <c r="O10" s="3">
        <v>130</v>
      </c>
      <c r="P10" s="3">
        <v>5</v>
      </c>
      <c r="Q10" s="3">
        <v>5528</v>
      </c>
      <c r="R10" s="3">
        <v>4275</v>
      </c>
      <c r="S10" s="3">
        <v>4832</v>
      </c>
    </row>
    <row r="11" spans="1:19" ht="12.75">
      <c r="A11" t="s">
        <v>28</v>
      </c>
      <c r="B11" s="3" t="s">
        <v>49</v>
      </c>
      <c r="C11" s="3" t="s">
        <v>50</v>
      </c>
      <c r="D11" s="3" t="s">
        <v>51</v>
      </c>
      <c r="E11" s="3">
        <v>56165</v>
      </c>
      <c r="F11" s="3">
        <v>58316</v>
      </c>
      <c r="G11" s="3">
        <v>55282</v>
      </c>
      <c r="H11" s="3">
        <v>24080</v>
      </c>
      <c r="I11" s="3">
        <v>24214</v>
      </c>
      <c r="J11" s="3">
        <v>24108</v>
      </c>
      <c r="K11" s="3">
        <v>32085</v>
      </c>
      <c r="L11" s="3">
        <v>34102</v>
      </c>
      <c r="M11" s="3">
        <v>31174</v>
      </c>
      <c r="N11" s="3">
        <v>12</v>
      </c>
      <c r="O11" s="3">
        <v>92</v>
      </c>
      <c r="P11" s="3">
        <v>17</v>
      </c>
      <c r="Q11" s="3">
        <v>4805</v>
      </c>
      <c r="R11" s="3">
        <v>4268</v>
      </c>
      <c r="S11" s="3">
        <v>4656</v>
      </c>
    </row>
    <row r="12" spans="2:19" ht="12.75">
      <c r="B12" s="3" t="s">
        <v>52</v>
      </c>
      <c r="C12" s="3" t="s">
        <v>53</v>
      </c>
      <c r="D12" s="3" t="s">
        <v>54</v>
      </c>
      <c r="E12" s="3">
        <v>70941</v>
      </c>
      <c r="F12" s="3">
        <v>70917</v>
      </c>
      <c r="G12" s="3">
        <v>68101</v>
      </c>
      <c r="H12" s="3">
        <v>31001</v>
      </c>
      <c r="I12" s="3">
        <v>31188</v>
      </c>
      <c r="J12" s="3">
        <v>31168</v>
      </c>
      <c r="K12" s="3">
        <v>39940</v>
      </c>
      <c r="L12" s="3">
        <v>39730</v>
      </c>
      <c r="M12" s="3">
        <v>36933</v>
      </c>
      <c r="N12" s="3">
        <v>142</v>
      </c>
      <c r="O12" s="3">
        <v>122</v>
      </c>
      <c r="P12" s="3">
        <v>22</v>
      </c>
      <c r="Q12" s="3">
        <v>8491</v>
      </c>
      <c r="R12" s="3">
        <v>5684</v>
      </c>
      <c r="S12" s="3">
        <v>6190</v>
      </c>
    </row>
    <row r="14" ht="12.75">
      <c r="A14" s="2" t="s">
        <v>55</v>
      </c>
    </row>
    <row r="15" ht="12.75">
      <c r="A15" s="2" t="s">
        <v>56</v>
      </c>
    </row>
    <row r="16" ht="12.75">
      <c r="A16" s="2" t="s">
        <v>57</v>
      </c>
    </row>
  </sheetData>
  <sheetProtection/>
  <mergeCells count="6">
    <mergeCell ref="N6:P6"/>
    <mergeCell ref="Q6:S6"/>
    <mergeCell ref="E6:G6"/>
    <mergeCell ref="B6:D6"/>
    <mergeCell ref="H6:J6"/>
    <mergeCell ref="K6:M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B6" sqref="B6:H6"/>
    </sheetView>
  </sheetViews>
  <sheetFormatPr defaultColWidth="9.140625" defaultRowHeight="12.75"/>
  <cols>
    <col min="1" max="1" width="41.00390625" style="0" customWidth="1"/>
    <col min="2" max="8" width="12.7109375" style="0" customWidth="1"/>
  </cols>
  <sheetData>
    <row r="1" ht="18">
      <c r="A1" s="1" t="s">
        <v>411</v>
      </c>
    </row>
    <row r="5" ht="12.75">
      <c r="A5" s="2" t="s">
        <v>412</v>
      </c>
    </row>
    <row r="6" spans="1:8" ht="63.75">
      <c r="A6" s="2" t="s">
        <v>263</v>
      </c>
      <c r="B6" s="10" t="s">
        <v>413</v>
      </c>
      <c r="C6" s="10" t="s">
        <v>414</v>
      </c>
      <c r="D6" s="10" t="s">
        <v>415</v>
      </c>
      <c r="E6" s="10" t="s">
        <v>416</v>
      </c>
      <c r="F6" s="10" t="s">
        <v>417</v>
      </c>
      <c r="G6" s="10" t="s">
        <v>418</v>
      </c>
      <c r="H6" s="10" t="s">
        <v>419</v>
      </c>
    </row>
    <row r="7" spans="1:8" ht="12.75">
      <c r="A7" s="2" t="s">
        <v>272</v>
      </c>
      <c r="B7">
        <v>35186</v>
      </c>
      <c r="C7">
        <v>0</v>
      </c>
      <c r="D7">
        <v>3098498</v>
      </c>
      <c r="E7">
        <v>5667441</v>
      </c>
      <c r="F7">
        <v>2152166</v>
      </c>
      <c r="G7">
        <v>0</v>
      </c>
      <c r="H7">
        <v>0</v>
      </c>
    </row>
    <row r="8" spans="1:8" ht="12.75">
      <c r="A8" s="2" t="s">
        <v>273</v>
      </c>
      <c r="B8">
        <v>3068</v>
      </c>
      <c r="C8">
        <v>0</v>
      </c>
      <c r="D8">
        <v>240136</v>
      </c>
      <c r="E8">
        <v>462673</v>
      </c>
      <c r="F8">
        <v>158641</v>
      </c>
      <c r="G8">
        <v>0</v>
      </c>
      <c r="H8">
        <v>0</v>
      </c>
    </row>
    <row r="9" spans="1:8" ht="12.75">
      <c r="A9" s="2" t="s">
        <v>274</v>
      </c>
      <c r="B9">
        <v>3196</v>
      </c>
      <c r="C9">
        <v>0</v>
      </c>
      <c r="D9">
        <v>279228</v>
      </c>
      <c r="E9">
        <v>594723</v>
      </c>
      <c r="F9">
        <v>246083</v>
      </c>
      <c r="G9">
        <v>0</v>
      </c>
      <c r="H9">
        <v>0</v>
      </c>
    </row>
    <row r="10" spans="1:8" ht="12.75">
      <c r="A10" s="2" t="s">
        <v>275</v>
      </c>
      <c r="B10">
        <v>39926</v>
      </c>
      <c r="C10">
        <v>0</v>
      </c>
      <c r="D10">
        <v>1558879</v>
      </c>
      <c r="E10">
        <v>3887956</v>
      </c>
      <c r="F10">
        <v>1041072</v>
      </c>
      <c r="G10">
        <v>458</v>
      </c>
      <c r="H10">
        <v>0</v>
      </c>
    </row>
    <row r="11" spans="1:8" ht="12.75">
      <c r="A11" s="2" t="s">
        <v>276</v>
      </c>
      <c r="B11">
        <v>4798</v>
      </c>
      <c r="C11">
        <v>0</v>
      </c>
      <c r="D11">
        <v>183734</v>
      </c>
      <c r="E11">
        <v>467892</v>
      </c>
      <c r="F11">
        <v>152121</v>
      </c>
      <c r="G11">
        <v>0</v>
      </c>
      <c r="H11">
        <v>0</v>
      </c>
    </row>
    <row r="12" spans="1:8" ht="12.75">
      <c r="A12" s="2" t="s">
        <v>277</v>
      </c>
      <c r="B12">
        <v>6422</v>
      </c>
      <c r="C12">
        <v>0</v>
      </c>
      <c r="D12">
        <v>245935</v>
      </c>
      <c r="E12">
        <v>558492</v>
      </c>
      <c r="F12">
        <v>290577</v>
      </c>
      <c r="G12">
        <v>0</v>
      </c>
      <c r="H12">
        <v>0</v>
      </c>
    </row>
    <row r="13" spans="1:8" ht="12.75">
      <c r="A13" s="2" t="s">
        <v>279</v>
      </c>
      <c r="B13">
        <v>34964</v>
      </c>
      <c r="C13">
        <v>1085720</v>
      </c>
      <c r="D13">
        <v>0</v>
      </c>
      <c r="E13">
        <v>0</v>
      </c>
      <c r="F13">
        <v>0</v>
      </c>
      <c r="G13">
        <v>7024</v>
      </c>
      <c r="H13">
        <v>0</v>
      </c>
    </row>
    <row r="14" spans="1:8" ht="12.75">
      <c r="A14" s="2" t="s">
        <v>280</v>
      </c>
      <c r="B14">
        <v>18193</v>
      </c>
      <c r="C14">
        <v>597002</v>
      </c>
      <c r="D14">
        <v>0</v>
      </c>
      <c r="E14">
        <v>0</v>
      </c>
      <c r="F14">
        <v>0</v>
      </c>
      <c r="G14">
        <v>3256</v>
      </c>
      <c r="H14">
        <v>0</v>
      </c>
    </row>
    <row r="15" spans="1:8" ht="12.75">
      <c r="A15" s="2" t="s">
        <v>281</v>
      </c>
      <c r="B15">
        <v>65134</v>
      </c>
      <c r="C15">
        <v>2272885</v>
      </c>
      <c r="D15">
        <v>0</v>
      </c>
      <c r="E15">
        <v>0</v>
      </c>
      <c r="F15">
        <v>0</v>
      </c>
      <c r="G15">
        <v>15180</v>
      </c>
      <c r="H15">
        <v>0</v>
      </c>
    </row>
    <row r="16" spans="1:8" ht="12.75">
      <c r="A16" s="2" t="s">
        <v>282</v>
      </c>
      <c r="B16">
        <v>36175</v>
      </c>
      <c r="C16">
        <v>1345961</v>
      </c>
      <c r="D16">
        <v>0</v>
      </c>
      <c r="E16">
        <v>0</v>
      </c>
      <c r="F16">
        <v>0</v>
      </c>
      <c r="G16">
        <v>9912</v>
      </c>
      <c r="H16">
        <v>0</v>
      </c>
    </row>
    <row r="17" spans="1:8" ht="12.75">
      <c r="A17" s="2" t="s">
        <v>283</v>
      </c>
      <c r="B17">
        <v>12408</v>
      </c>
      <c r="C17">
        <v>493400</v>
      </c>
      <c r="D17">
        <v>0</v>
      </c>
      <c r="E17">
        <v>0</v>
      </c>
      <c r="F17">
        <v>0</v>
      </c>
      <c r="G17">
        <v>1930</v>
      </c>
      <c r="H17">
        <v>0</v>
      </c>
    </row>
    <row r="18" spans="1:8" ht="12.75">
      <c r="A18" s="2" t="s">
        <v>284</v>
      </c>
      <c r="B18">
        <v>21831</v>
      </c>
      <c r="C18">
        <v>902523</v>
      </c>
      <c r="D18">
        <v>0</v>
      </c>
      <c r="E18">
        <v>0</v>
      </c>
      <c r="F18">
        <v>0</v>
      </c>
      <c r="G18">
        <v>32352</v>
      </c>
      <c r="H18">
        <v>0</v>
      </c>
    </row>
    <row r="19" spans="1:8" ht="12.75">
      <c r="A19" s="2" t="s">
        <v>285</v>
      </c>
      <c r="B19">
        <v>3217</v>
      </c>
      <c r="C19">
        <v>136278</v>
      </c>
      <c r="D19">
        <v>0</v>
      </c>
      <c r="E19">
        <v>0</v>
      </c>
      <c r="F19">
        <v>0</v>
      </c>
      <c r="G19">
        <v>2830</v>
      </c>
      <c r="H19">
        <v>0</v>
      </c>
    </row>
    <row r="20" spans="1:8" ht="12.75">
      <c r="A20" s="2" t="s">
        <v>286</v>
      </c>
      <c r="B20">
        <v>47495</v>
      </c>
      <c r="C20">
        <v>2110399</v>
      </c>
      <c r="D20">
        <v>0</v>
      </c>
      <c r="E20">
        <v>0</v>
      </c>
      <c r="F20">
        <v>0</v>
      </c>
      <c r="G20">
        <v>43006</v>
      </c>
      <c r="H20">
        <v>0</v>
      </c>
    </row>
    <row r="21" spans="1:8" ht="12.75">
      <c r="A21" s="2" t="s">
        <v>287</v>
      </c>
      <c r="B21">
        <v>13143</v>
      </c>
      <c r="C21">
        <v>476510</v>
      </c>
      <c r="D21">
        <v>0</v>
      </c>
      <c r="E21">
        <v>0</v>
      </c>
      <c r="F21">
        <v>0</v>
      </c>
      <c r="G21">
        <v>2869</v>
      </c>
      <c r="H21">
        <v>0</v>
      </c>
    </row>
    <row r="22" spans="1:8" ht="12.75">
      <c r="A22" s="2" t="s">
        <v>288</v>
      </c>
      <c r="B22">
        <v>40944</v>
      </c>
      <c r="C22">
        <v>1529180</v>
      </c>
      <c r="D22">
        <v>0</v>
      </c>
      <c r="E22">
        <v>0</v>
      </c>
      <c r="F22">
        <v>0</v>
      </c>
      <c r="G22">
        <v>8525</v>
      </c>
      <c r="H22">
        <v>0</v>
      </c>
    </row>
    <row r="23" spans="1:8" ht="12.75">
      <c r="A23" s="2" t="s">
        <v>289</v>
      </c>
      <c r="B23">
        <v>28979</v>
      </c>
      <c r="C23">
        <v>1124264</v>
      </c>
      <c r="D23">
        <v>0</v>
      </c>
      <c r="E23">
        <v>0</v>
      </c>
      <c r="F23">
        <v>0</v>
      </c>
      <c r="G23">
        <v>10860</v>
      </c>
      <c r="H23">
        <v>0</v>
      </c>
    </row>
    <row r="24" spans="1:8" ht="12.75">
      <c r="A24" s="2" t="s">
        <v>290</v>
      </c>
      <c r="B24">
        <v>15503</v>
      </c>
      <c r="C24">
        <v>620606</v>
      </c>
      <c r="D24">
        <v>0</v>
      </c>
      <c r="E24">
        <v>0</v>
      </c>
      <c r="F24">
        <v>0</v>
      </c>
      <c r="G24">
        <v>18239</v>
      </c>
      <c r="H24">
        <v>0</v>
      </c>
    </row>
    <row r="25" spans="1:8" ht="12.75">
      <c r="A25" s="2" t="s">
        <v>291</v>
      </c>
      <c r="B25">
        <v>25342</v>
      </c>
      <c r="C25">
        <v>1084915</v>
      </c>
      <c r="D25">
        <v>0</v>
      </c>
      <c r="E25">
        <v>0</v>
      </c>
      <c r="F25">
        <v>0</v>
      </c>
      <c r="G25">
        <v>8286</v>
      </c>
      <c r="H25">
        <v>0</v>
      </c>
    </row>
    <row r="26" spans="1:8" ht="12.75">
      <c r="A26" s="2" t="s">
        <v>292</v>
      </c>
      <c r="B26">
        <v>12983</v>
      </c>
      <c r="C26">
        <v>568092</v>
      </c>
      <c r="D26">
        <v>0</v>
      </c>
      <c r="E26">
        <v>0</v>
      </c>
      <c r="F26">
        <v>0</v>
      </c>
      <c r="G26">
        <v>5062</v>
      </c>
      <c r="H26">
        <v>0</v>
      </c>
    </row>
    <row r="27" spans="1:8" ht="12.75">
      <c r="A27" s="2" t="s">
        <v>293</v>
      </c>
      <c r="B27">
        <v>5806</v>
      </c>
      <c r="C27">
        <v>253039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s="2" t="s">
        <v>294</v>
      </c>
      <c r="B28">
        <v>3331</v>
      </c>
      <c r="C28">
        <v>146463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s="2" t="s">
        <v>295</v>
      </c>
      <c r="B29">
        <v>612</v>
      </c>
      <c r="C29">
        <v>28280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s="2" t="s">
        <v>420</v>
      </c>
      <c r="B30" s="2">
        <f aca="true" t="shared" si="0" ref="B30:H30">SUM(B7:B29)</f>
        <v>478656</v>
      </c>
      <c r="C30" s="2">
        <f t="shared" si="0"/>
        <v>14775517</v>
      </c>
      <c r="D30" s="2">
        <f t="shared" si="0"/>
        <v>5606410</v>
      </c>
      <c r="E30" s="2">
        <f t="shared" si="0"/>
        <v>11639177</v>
      </c>
      <c r="F30" s="2">
        <f t="shared" si="0"/>
        <v>4040660</v>
      </c>
      <c r="G30" s="2">
        <f t="shared" si="0"/>
        <v>169789</v>
      </c>
      <c r="H30" s="2">
        <f t="shared" si="0"/>
        <v>0</v>
      </c>
    </row>
    <row r="32" ht="12.75">
      <c r="A32" s="2" t="s">
        <v>421</v>
      </c>
    </row>
    <row r="33" spans="1:12" ht="12.75">
      <c r="A33" s="2" t="s">
        <v>263</v>
      </c>
      <c r="B33" s="2" t="s">
        <v>422</v>
      </c>
      <c r="C33" s="2" t="s">
        <v>423</v>
      </c>
      <c r="D33" s="2" t="s">
        <v>424</v>
      </c>
      <c r="E33" s="2" t="s">
        <v>425</v>
      </c>
      <c r="F33" s="2" t="s">
        <v>426</v>
      </c>
      <c r="G33" s="2" t="s">
        <v>427</v>
      </c>
      <c r="H33" s="2" t="s">
        <v>428</v>
      </c>
      <c r="I33" s="2" t="s">
        <v>429</v>
      </c>
      <c r="J33" s="2" t="s">
        <v>430</v>
      </c>
      <c r="K33" s="2" t="s">
        <v>431</v>
      </c>
      <c r="L33" s="2" t="s">
        <v>432</v>
      </c>
    </row>
    <row r="34" spans="1:12" ht="12.75">
      <c r="A34" s="2" t="s">
        <v>272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2728679</v>
      </c>
      <c r="J34">
        <v>81759</v>
      </c>
      <c r="K34">
        <v>0</v>
      </c>
      <c r="L34">
        <v>0</v>
      </c>
    </row>
    <row r="35" spans="1:12" ht="12.75">
      <c r="A35" s="2" t="s">
        <v>273</v>
      </c>
      <c r="B35">
        <v>0</v>
      </c>
      <c r="C35">
        <v>0</v>
      </c>
      <c r="D35">
        <v>0</v>
      </c>
      <c r="E35">
        <v>0</v>
      </c>
      <c r="F35">
        <v>0</v>
      </c>
      <c r="G35">
        <v>143017</v>
      </c>
      <c r="H35">
        <v>385902</v>
      </c>
      <c r="I35">
        <v>152178</v>
      </c>
      <c r="J35">
        <v>5426</v>
      </c>
      <c r="K35">
        <v>0</v>
      </c>
      <c r="L35">
        <v>253576</v>
      </c>
    </row>
    <row r="36" spans="1:12" ht="12.75">
      <c r="A36" s="2" t="s">
        <v>274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253931</v>
      </c>
      <c r="J36">
        <v>0</v>
      </c>
      <c r="K36">
        <v>0</v>
      </c>
      <c r="L36">
        <v>0</v>
      </c>
    </row>
    <row r="37" spans="1:12" ht="12.75">
      <c r="A37" s="2" t="s">
        <v>275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1098707</v>
      </c>
      <c r="J37">
        <v>168378</v>
      </c>
      <c r="K37">
        <v>0</v>
      </c>
      <c r="L37">
        <v>0</v>
      </c>
    </row>
    <row r="38" spans="1:12" ht="12.75">
      <c r="A38" s="2" t="s">
        <v>276</v>
      </c>
      <c r="B38">
        <v>0</v>
      </c>
      <c r="C38">
        <v>0</v>
      </c>
      <c r="D38">
        <v>0</v>
      </c>
      <c r="E38">
        <v>0</v>
      </c>
      <c r="F38">
        <v>0</v>
      </c>
      <c r="G38">
        <v>134702</v>
      </c>
      <c r="H38">
        <v>111880</v>
      </c>
      <c r="I38">
        <v>183893</v>
      </c>
      <c r="J38">
        <v>41013</v>
      </c>
      <c r="K38">
        <v>0</v>
      </c>
      <c r="L38">
        <v>323154</v>
      </c>
    </row>
    <row r="39" spans="1:12" ht="12.75">
      <c r="A39" s="2" t="s">
        <v>277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257162</v>
      </c>
      <c r="J39">
        <v>0</v>
      </c>
      <c r="K39">
        <v>0</v>
      </c>
      <c r="L39">
        <v>0</v>
      </c>
    </row>
    <row r="40" spans="1:12" ht="12.75">
      <c r="A40" s="2" t="s">
        <v>322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34434</v>
      </c>
      <c r="I40">
        <v>0</v>
      </c>
      <c r="J40">
        <v>0</v>
      </c>
      <c r="K40">
        <v>0</v>
      </c>
      <c r="L40">
        <v>0</v>
      </c>
    </row>
    <row r="41" spans="1:12" ht="12.75">
      <c r="A41" s="2" t="s">
        <v>279</v>
      </c>
      <c r="B41">
        <v>1108368</v>
      </c>
      <c r="C41">
        <v>24114</v>
      </c>
      <c r="D41">
        <v>42357</v>
      </c>
      <c r="E41">
        <v>0</v>
      </c>
      <c r="F41">
        <v>390080</v>
      </c>
      <c r="G41">
        <v>75584</v>
      </c>
      <c r="H41">
        <v>0</v>
      </c>
      <c r="I41">
        <v>697973</v>
      </c>
      <c r="J41">
        <v>48669</v>
      </c>
      <c r="K41">
        <v>230391</v>
      </c>
      <c r="L41">
        <v>0</v>
      </c>
    </row>
    <row r="42" spans="1:12" ht="12.75">
      <c r="A42" s="2" t="s">
        <v>280</v>
      </c>
      <c r="B42">
        <v>622703</v>
      </c>
      <c r="C42">
        <v>13298</v>
      </c>
      <c r="D42">
        <v>23359</v>
      </c>
      <c r="E42">
        <v>0</v>
      </c>
      <c r="F42">
        <v>224713</v>
      </c>
      <c r="G42">
        <v>47593</v>
      </c>
      <c r="H42">
        <v>0</v>
      </c>
      <c r="I42">
        <v>379220</v>
      </c>
      <c r="J42">
        <v>31217</v>
      </c>
      <c r="K42">
        <v>174713</v>
      </c>
      <c r="L42">
        <v>0</v>
      </c>
    </row>
    <row r="43" spans="1:12" ht="12.75">
      <c r="A43" s="2" t="s">
        <v>281</v>
      </c>
      <c r="B43">
        <v>2359074</v>
      </c>
      <c r="C43">
        <v>50179</v>
      </c>
      <c r="D43">
        <v>88140</v>
      </c>
      <c r="E43">
        <v>0</v>
      </c>
      <c r="F43">
        <v>808082</v>
      </c>
      <c r="G43">
        <v>137916</v>
      </c>
      <c r="H43">
        <v>465092</v>
      </c>
      <c r="I43">
        <v>1404789</v>
      </c>
      <c r="J43">
        <v>96817</v>
      </c>
      <c r="K43">
        <v>513952</v>
      </c>
      <c r="L43">
        <v>0</v>
      </c>
    </row>
    <row r="44" spans="1:12" ht="12.75">
      <c r="A44" s="2" t="s">
        <v>282</v>
      </c>
      <c r="B44">
        <v>1407344</v>
      </c>
      <c r="C44">
        <v>29965</v>
      </c>
      <c r="D44">
        <v>52635</v>
      </c>
      <c r="E44">
        <v>0</v>
      </c>
      <c r="F44">
        <v>479938</v>
      </c>
      <c r="G44">
        <v>63592</v>
      </c>
      <c r="H44">
        <v>845651</v>
      </c>
      <c r="I44">
        <v>838585</v>
      </c>
      <c r="J44">
        <v>86147</v>
      </c>
      <c r="K44">
        <v>172922</v>
      </c>
      <c r="L44">
        <v>0</v>
      </c>
    </row>
    <row r="45" spans="1:12" ht="12.75">
      <c r="A45" s="2" t="s">
        <v>283</v>
      </c>
      <c r="B45">
        <v>514218</v>
      </c>
      <c r="C45">
        <v>10461</v>
      </c>
      <c r="D45">
        <v>18376</v>
      </c>
      <c r="E45">
        <v>0</v>
      </c>
      <c r="F45">
        <v>183158</v>
      </c>
      <c r="G45">
        <v>17059</v>
      </c>
      <c r="H45">
        <v>2285679</v>
      </c>
      <c r="I45">
        <v>294127</v>
      </c>
      <c r="J45">
        <v>19728</v>
      </c>
      <c r="K45">
        <v>109847</v>
      </c>
      <c r="L45">
        <v>297361</v>
      </c>
    </row>
    <row r="46" spans="1:12" ht="12.75">
      <c r="A46" s="2" t="s">
        <v>284</v>
      </c>
      <c r="B46">
        <v>1017766</v>
      </c>
      <c r="C46">
        <v>19504</v>
      </c>
      <c r="D46">
        <v>34259</v>
      </c>
      <c r="E46">
        <v>0</v>
      </c>
      <c r="F46">
        <v>324550</v>
      </c>
      <c r="G46">
        <v>46718</v>
      </c>
      <c r="H46">
        <v>1796312</v>
      </c>
      <c r="I46">
        <v>546602</v>
      </c>
      <c r="J46">
        <v>35364</v>
      </c>
      <c r="K46">
        <v>205151</v>
      </c>
      <c r="L46">
        <v>85276</v>
      </c>
    </row>
    <row r="47" spans="1:12" ht="12.75">
      <c r="A47" s="2" t="s">
        <v>285</v>
      </c>
      <c r="B47">
        <v>165684</v>
      </c>
      <c r="C47">
        <v>3724</v>
      </c>
      <c r="D47">
        <v>6540</v>
      </c>
      <c r="E47">
        <v>0</v>
      </c>
      <c r="F47">
        <v>63386</v>
      </c>
      <c r="G47">
        <v>0</v>
      </c>
      <c r="H47">
        <v>1234303</v>
      </c>
      <c r="I47">
        <v>104122</v>
      </c>
      <c r="J47">
        <v>8345</v>
      </c>
      <c r="K47">
        <v>47212</v>
      </c>
      <c r="L47">
        <v>651142</v>
      </c>
    </row>
    <row r="48" spans="1:12" ht="12.75">
      <c r="A48" s="2" t="s">
        <v>286</v>
      </c>
      <c r="B48">
        <v>2264698</v>
      </c>
      <c r="C48">
        <v>46455</v>
      </c>
      <c r="D48">
        <v>81600</v>
      </c>
      <c r="E48">
        <v>0</v>
      </c>
      <c r="F48">
        <v>692913</v>
      </c>
      <c r="G48">
        <v>15166</v>
      </c>
      <c r="H48">
        <v>1539333</v>
      </c>
      <c r="I48">
        <v>1299625</v>
      </c>
      <c r="J48">
        <v>196697</v>
      </c>
      <c r="K48">
        <v>481093</v>
      </c>
      <c r="L48">
        <v>415816</v>
      </c>
    </row>
    <row r="49" spans="1:12" ht="12.75">
      <c r="A49" s="2" t="s">
        <v>287</v>
      </c>
      <c r="B49">
        <v>463944</v>
      </c>
      <c r="C49">
        <v>12944</v>
      </c>
      <c r="D49">
        <v>22736</v>
      </c>
      <c r="E49">
        <v>0</v>
      </c>
      <c r="F49">
        <v>214396</v>
      </c>
      <c r="G49">
        <v>90151</v>
      </c>
      <c r="H49">
        <v>18318</v>
      </c>
      <c r="I49">
        <v>345937</v>
      </c>
      <c r="J49">
        <v>8469</v>
      </c>
      <c r="K49">
        <v>71597</v>
      </c>
      <c r="L49">
        <v>0</v>
      </c>
    </row>
    <row r="50" spans="1:12" ht="12.75">
      <c r="A50" s="2" t="s">
        <v>288</v>
      </c>
      <c r="B50">
        <v>1492805</v>
      </c>
      <c r="C50">
        <v>41668</v>
      </c>
      <c r="D50">
        <v>73191</v>
      </c>
      <c r="E50">
        <v>0</v>
      </c>
      <c r="F50">
        <v>660920</v>
      </c>
      <c r="G50">
        <v>249763</v>
      </c>
      <c r="H50">
        <v>55766</v>
      </c>
      <c r="I50">
        <v>1115140</v>
      </c>
      <c r="J50">
        <v>22525</v>
      </c>
      <c r="K50">
        <v>285937</v>
      </c>
      <c r="L50">
        <v>0</v>
      </c>
    </row>
    <row r="51" spans="1:12" ht="12.75">
      <c r="A51" s="2" t="s">
        <v>289</v>
      </c>
      <c r="B51">
        <v>1148042</v>
      </c>
      <c r="C51">
        <v>29965</v>
      </c>
      <c r="D51">
        <v>52635</v>
      </c>
      <c r="E51">
        <v>0</v>
      </c>
      <c r="F51">
        <v>475940</v>
      </c>
      <c r="G51">
        <v>49298</v>
      </c>
      <c r="H51">
        <v>749403</v>
      </c>
      <c r="I51">
        <v>837909</v>
      </c>
      <c r="J51">
        <v>30610</v>
      </c>
      <c r="K51">
        <v>233753</v>
      </c>
      <c r="L51">
        <v>0</v>
      </c>
    </row>
    <row r="52" spans="1:12" ht="12.75">
      <c r="A52" s="2" t="s">
        <v>290</v>
      </c>
      <c r="B52">
        <v>648418</v>
      </c>
      <c r="C52">
        <v>16490</v>
      </c>
      <c r="D52">
        <v>28965</v>
      </c>
      <c r="E52">
        <v>0</v>
      </c>
      <c r="F52">
        <v>272245</v>
      </c>
      <c r="G52">
        <v>0</v>
      </c>
      <c r="H52">
        <v>1718797</v>
      </c>
      <c r="I52">
        <v>462883</v>
      </c>
      <c r="J52">
        <v>26388</v>
      </c>
      <c r="K52">
        <v>181456</v>
      </c>
      <c r="L52">
        <v>17245</v>
      </c>
    </row>
    <row r="53" spans="1:12" ht="12.75">
      <c r="A53" s="2" t="s">
        <v>291</v>
      </c>
      <c r="B53">
        <v>1067556</v>
      </c>
      <c r="C53">
        <v>26065</v>
      </c>
      <c r="D53">
        <v>45783</v>
      </c>
      <c r="E53">
        <v>0</v>
      </c>
      <c r="F53">
        <v>422680</v>
      </c>
      <c r="G53">
        <v>8816</v>
      </c>
      <c r="H53">
        <v>3513386</v>
      </c>
      <c r="I53">
        <v>733688</v>
      </c>
      <c r="J53">
        <v>44465</v>
      </c>
      <c r="K53">
        <v>311348</v>
      </c>
      <c r="L53">
        <v>468672</v>
      </c>
    </row>
    <row r="54" spans="1:12" ht="12.75">
      <c r="A54" s="2" t="s">
        <v>292</v>
      </c>
      <c r="B54">
        <v>600889</v>
      </c>
      <c r="C54">
        <v>15249</v>
      </c>
      <c r="D54">
        <v>26785</v>
      </c>
      <c r="E54">
        <v>0</v>
      </c>
      <c r="F54">
        <v>238224</v>
      </c>
      <c r="G54">
        <v>44259</v>
      </c>
      <c r="H54">
        <v>2025582</v>
      </c>
      <c r="I54">
        <v>426712</v>
      </c>
      <c r="J54">
        <v>29374</v>
      </c>
      <c r="K54">
        <v>149443</v>
      </c>
      <c r="L54">
        <v>2020893</v>
      </c>
    </row>
    <row r="55" spans="1:12" ht="12.75">
      <c r="A55" s="2" t="s">
        <v>293</v>
      </c>
      <c r="B55">
        <v>213285</v>
      </c>
      <c r="C55">
        <v>6029</v>
      </c>
      <c r="D55">
        <v>10589</v>
      </c>
      <c r="E55">
        <v>0</v>
      </c>
      <c r="F55">
        <v>94231</v>
      </c>
      <c r="G55">
        <v>1023</v>
      </c>
      <c r="H55">
        <v>345234</v>
      </c>
      <c r="I55">
        <v>168585</v>
      </c>
      <c r="J55">
        <v>6851</v>
      </c>
      <c r="K55">
        <v>48178</v>
      </c>
      <c r="L55">
        <v>256688</v>
      </c>
    </row>
    <row r="56" spans="1:12" ht="12.75">
      <c r="A56" s="2" t="s">
        <v>294</v>
      </c>
      <c r="B56">
        <v>168636</v>
      </c>
      <c r="C56">
        <v>4433</v>
      </c>
      <c r="D56">
        <v>7786</v>
      </c>
      <c r="E56">
        <v>0</v>
      </c>
      <c r="F56">
        <v>67481</v>
      </c>
      <c r="G56">
        <v>0</v>
      </c>
      <c r="H56">
        <v>369637</v>
      </c>
      <c r="I56">
        <v>123953</v>
      </c>
      <c r="J56">
        <v>0</v>
      </c>
      <c r="K56">
        <v>26549</v>
      </c>
      <c r="L56">
        <v>61696</v>
      </c>
    </row>
    <row r="57" spans="1:12" ht="12.75">
      <c r="A57" s="2" t="s">
        <v>295</v>
      </c>
      <c r="B57">
        <v>29320</v>
      </c>
      <c r="C57">
        <v>709</v>
      </c>
      <c r="D57">
        <v>1246</v>
      </c>
      <c r="E57">
        <v>0</v>
      </c>
      <c r="F57">
        <v>11356</v>
      </c>
      <c r="G57">
        <v>0</v>
      </c>
      <c r="H57">
        <v>59614</v>
      </c>
      <c r="I57">
        <v>19832</v>
      </c>
      <c r="J57">
        <v>489</v>
      </c>
      <c r="K57">
        <v>4525</v>
      </c>
      <c r="L57">
        <v>0</v>
      </c>
    </row>
    <row r="58" spans="1:12" ht="12.75">
      <c r="A58" s="2" t="s">
        <v>420</v>
      </c>
      <c r="B58" s="2">
        <f aca="true" t="shared" si="1" ref="B58:L58">SUM(B34:B57)</f>
        <v>15292750</v>
      </c>
      <c r="C58" s="2">
        <f t="shared" si="1"/>
        <v>351252</v>
      </c>
      <c r="D58" s="2">
        <f t="shared" si="1"/>
        <v>616982</v>
      </c>
      <c r="E58" s="2">
        <f t="shared" si="1"/>
        <v>0</v>
      </c>
      <c r="F58" s="2">
        <f t="shared" si="1"/>
        <v>5624293</v>
      </c>
      <c r="G58" s="2">
        <f t="shared" si="1"/>
        <v>1124657</v>
      </c>
      <c r="H58" s="2">
        <f t="shared" si="1"/>
        <v>17554323</v>
      </c>
      <c r="I58" s="2">
        <f t="shared" si="1"/>
        <v>14474232</v>
      </c>
      <c r="J58" s="2">
        <f t="shared" si="1"/>
        <v>988731</v>
      </c>
      <c r="K58" s="2">
        <f t="shared" si="1"/>
        <v>3248067</v>
      </c>
      <c r="L58" s="2">
        <f t="shared" si="1"/>
        <v>4851519</v>
      </c>
    </row>
    <row r="61" ht="12.75">
      <c r="A61" s="2" t="s">
        <v>433</v>
      </c>
    </row>
    <row r="62" spans="1:2" ht="12.75">
      <c r="A62" s="2" t="s">
        <v>272</v>
      </c>
      <c r="B62" s="2">
        <f aca="true" t="shared" si="2" ref="B62:B67">SUM(B7:H7,SUM(B34:L34))</f>
        <v>13763729</v>
      </c>
    </row>
    <row r="63" spans="1:2" ht="12.75">
      <c r="A63" s="2" t="s">
        <v>273</v>
      </c>
      <c r="B63" s="2">
        <f t="shared" si="2"/>
        <v>1804617</v>
      </c>
    </row>
    <row r="64" spans="1:2" ht="12.75">
      <c r="A64" s="2" t="s">
        <v>274</v>
      </c>
      <c r="B64" s="2">
        <f t="shared" si="2"/>
        <v>1377161</v>
      </c>
    </row>
    <row r="65" spans="1:2" ht="12.75">
      <c r="A65" s="2" t="s">
        <v>275</v>
      </c>
      <c r="B65" s="2">
        <f t="shared" si="2"/>
        <v>7795376</v>
      </c>
    </row>
    <row r="66" spans="1:2" ht="12.75">
      <c r="A66" s="2" t="s">
        <v>276</v>
      </c>
      <c r="B66" s="2">
        <f t="shared" si="2"/>
        <v>1603187</v>
      </c>
    </row>
    <row r="67" spans="1:2" ht="12.75">
      <c r="A67" s="2" t="s">
        <v>277</v>
      </c>
      <c r="B67" s="2">
        <f t="shared" si="2"/>
        <v>1358588</v>
      </c>
    </row>
    <row r="68" spans="1:2" ht="12.75">
      <c r="A68" s="2" t="s">
        <v>279</v>
      </c>
      <c r="B68" s="2">
        <f aca="true" t="shared" si="3" ref="B68:B84">SUM(B13:H13,SUM(B41:L41))</f>
        <v>3745244</v>
      </c>
    </row>
    <row r="69" spans="1:2" ht="12.75">
      <c r="A69" s="2" t="s">
        <v>280</v>
      </c>
      <c r="B69" s="2">
        <f t="shared" si="3"/>
        <v>2135267</v>
      </c>
    </row>
    <row r="70" spans="1:2" ht="12.75">
      <c r="A70" s="2" t="s">
        <v>281</v>
      </c>
      <c r="B70" s="2">
        <f t="shared" si="3"/>
        <v>8277240</v>
      </c>
    </row>
    <row r="71" spans="1:2" ht="12.75">
      <c r="A71" s="2" t="s">
        <v>282</v>
      </c>
      <c r="B71" s="2">
        <f t="shared" si="3"/>
        <v>5368827</v>
      </c>
    </row>
    <row r="72" spans="1:2" ht="12.75">
      <c r="A72" s="2" t="s">
        <v>283</v>
      </c>
      <c r="B72" s="2">
        <f t="shared" si="3"/>
        <v>4257752</v>
      </c>
    </row>
    <row r="73" spans="1:2" ht="12.75">
      <c r="A73" s="2" t="s">
        <v>284</v>
      </c>
      <c r="B73" s="2">
        <f t="shared" si="3"/>
        <v>5068208</v>
      </c>
    </row>
    <row r="74" spans="1:2" ht="12.75">
      <c r="A74" s="2" t="s">
        <v>285</v>
      </c>
      <c r="B74" s="2">
        <f t="shared" si="3"/>
        <v>2426783</v>
      </c>
    </row>
    <row r="75" spans="1:2" ht="12.75">
      <c r="A75" s="2" t="s">
        <v>286</v>
      </c>
      <c r="B75" s="2">
        <f t="shared" si="3"/>
        <v>9234296</v>
      </c>
    </row>
    <row r="76" spans="1:2" ht="12.75">
      <c r="A76" s="2" t="s">
        <v>287</v>
      </c>
      <c r="B76" s="2">
        <f t="shared" si="3"/>
        <v>1741014</v>
      </c>
    </row>
    <row r="77" spans="1:2" ht="12.75">
      <c r="A77" s="2" t="s">
        <v>288</v>
      </c>
      <c r="B77" s="2">
        <f t="shared" si="3"/>
        <v>5576364</v>
      </c>
    </row>
    <row r="78" spans="1:2" ht="12.75">
      <c r="A78" s="2" t="s">
        <v>289</v>
      </c>
      <c r="B78" s="2">
        <f t="shared" si="3"/>
        <v>4771658</v>
      </c>
    </row>
    <row r="79" spans="1:2" ht="12.75">
      <c r="A79" s="2" t="s">
        <v>290</v>
      </c>
      <c r="B79" s="2">
        <f t="shared" si="3"/>
        <v>4027235</v>
      </c>
    </row>
    <row r="80" spans="1:2" ht="12.75">
      <c r="A80" s="2" t="s">
        <v>291</v>
      </c>
      <c r="B80" s="2">
        <f t="shared" si="3"/>
        <v>7761002</v>
      </c>
    </row>
    <row r="81" spans="1:2" ht="12.75">
      <c r="A81" s="2" t="s">
        <v>292</v>
      </c>
      <c r="B81" s="2">
        <f t="shared" si="3"/>
        <v>6163547</v>
      </c>
    </row>
    <row r="82" spans="1:2" ht="12.75">
      <c r="A82" s="2" t="s">
        <v>293</v>
      </c>
      <c r="B82" s="2">
        <f t="shared" si="3"/>
        <v>1409538</v>
      </c>
    </row>
    <row r="83" spans="1:2" ht="12.75">
      <c r="A83" s="2" t="s">
        <v>294</v>
      </c>
      <c r="B83" s="2">
        <f t="shared" si="3"/>
        <v>979965</v>
      </c>
    </row>
    <row r="84" spans="1:2" ht="12.75">
      <c r="A84" s="2" t="s">
        <v>295</v>
      </c>
      <c r="B84" s="2">
        <f t="shared" si="3"/>
        <v>155983</v>
      </c>
    </row>
    <row r="85" spans="1:2" ht="12.75">
      <c r="A85" s="2" t="s">
        <v>322</v>
      </c>
      <c r="B85" s="2">
        <f>SUM(B40:L40)</f>
        <v>34434</v>
      </c>
    </row>
    <row r="86" spans="1:2" ht="12.75">
      <c r="A86" s="2" t="s">
        <v>420</v>
      </c>
      <c r="B86" s="2">
        <f>SUM(B62:B85)</f>
        <v>100837015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66.8515625" style="0" customWidth="1"/>
    <col min="2" max="2" width="26.57421875" style="0" customWidth="1"/>
  </cols>
  <sheetData>
    <row r="1" ht="18">
      <c r="A1" s="1" t="s">
        <v>434</v>
      </c>
    </row>
    <row r="5" ht="12.75">
      <c r="A5" s="2" t="s">
        <v>435</v>
      </c>
    </row>
    <row r="6" spans="1:2" ht="12.75">
      <c r="A6" s="2" t="s">
        <v>436</v>
      </c>
      <c r="B6" s="2" t="s">
        <v>410</v>
      </c>
    </row>
    <row r="7" spans="1:2" ht="15">
      <c r="A7" t="s">
        <v>437</v>
      </c>
      <c r="B7" s="12">
        <v>126528</v>
      </c>
    </row>
    <row r="8" spans="1:2" ht="15">
      <c r="A8" t="s">
        <v>438</v>
      </c>
      <c r="B8" s="12">
        <v>4181095</v>
      </c>
    </row>
    <row r="9" spans="1:2" ht="15">
      <c r="A9" t="s">
        <v>439</v>
      </c>
      <c r="B9" s="12">
        <v>293130</v>
      </c>
    </row>
    <row r="10" spans="1:2" ht="15">
      <c r="A10" t="s">
        <v>440</v>
      </c>
      <c r="B10" s="12">
        <v>91268</v>
      </c>
    </row>
    <row r="11" spans="1:2" ht="15">
      <c r="A11" t="s">
        <v>441</v>
      </c>
      <c r="B11" s="12">
        <v>112797</v>
      </c>
    </row>
    <row r="12" spans="1:2" ht="15">
      <c r="A12" t="s">
        <v>442</v>
      </c>
      <c r="B12" s="12">
        <v>10009</v>
      </c>
    </row>
    <row r="13" spans="1:2" ht="15">
      <c r="A13" t="s">
        <v>443</v>
      </c>
      <c r="B13" s="12">
        <v>103188</v>
      </c>
    </row>
    <row r="14" spans="1:2" ht="15">
      <c r="A14" t="s">
        <v>444</v>
      </c>
      <c r="B14" s="12">
        <v>2708626</v>
      </c>
    </row>
    <row r="15" spans="1:2" ht="15">
      <c r="A15" t="s">
        <v>445</v>
      </c>
      <c r="B15" s="12">
        <v>2438504</v>
      </c>
    </row>
    <row r="16" spans="1:2" ht="15">
      <c r="A16" t="s">
        <v>446</v>
      </c>
      <c r="B16" s="12">
        <v>786222</v>
      </c>
    </row>
    <row r="17" spans="1:2" ht="15">
      <c r="A17" t="s">
        <v>447</v>
      </c>
      <c r="B17" s="12">
        <v>53393</v>
      </c>
    </row>
    <row r="18" spans="1:2" ht="15">
      <c r="A18" t="s">
        <v>448</v>
      </c>
      <c r="B18" s="12">
        <v>1946409</v>
      </c>
    </row>
    <row r="19" spans="1:2" ht="15">
      <c r="A19" t="s">
        <v>449</v>
      </c>
      <c r="B19" s="12">
        <v>2343281</v>
      </c>
    </row>
    <row r="20" spans="1:2" ht="15">
      <c r="A20" t="s">
        <v>450</v>
      </c>
      <c r="B20" s="12">
        <v>51701794</v>
      </c>
    </row>
    <row r="21" spans="1:2" ht="15">
      <c r="A21" t="s">
        <v>451</v>
      </c>
      <c r="B21" s="12">
        <v>15824059</v>
      </c>
    </row>
    <row r="22" spans="1:2" ht="15">
      <c r="A22" t="s">
        <v>452</v>
      </c>
      <c r="B22" s="12">
        <v>217690</v>
      </c>
    </row>
    <row r="23" spans="1:2" ht="15">
      <c r="A23" t="s">
        <v>453</v>
      </c>
      <c r="B23" s="12">
        <v>11583582</v>
      </c>
    </row>
    <row r="24" spans="1:2" ht="15">
      <c r="A24" t="s">
        <v>454</v>
      </c>
      <c r="B24" s="12">
        <v>4872683</v>
      </c>
    </row>
    <row r="25" spans="1:2" ht="15">
      <c r="A25" t="s">
        <v>455</v>
      </c>
      <c r="B25" s="12">
        <v>3309054</v>
      </c>
    </row>
    <row r="26" spans="1:2" ht="15">
      <c r="A26" t="s">
        <v>456</v>
      </c>
      <c r="B26" s="12">
        <v>1500000</v>
      </c>
    </row>
    <row r="28" spans="1:2" ht="12.75">
      <c r="A28" s="2" t="s">
        <v>269</v>
      </c>
      <c r="B28" s="5">
        <v>94585204</v>
      </c>
    </row>
    <row r="29" spans="1:2" ht="15">
      <c r="A29" t="s">
        <v>457</v>
      </c>
      <c r="B29" s="8" t="s">
        <v>458</v>
      </c>
    </row>
    <row r="30" spans="1:2" ht="15">
      <c r="A30" t="s">
        <v>459</v>
      </c>
      <c r="B30" s="8" t="s">
        <v>460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79">
      <selection activeCell="A1" sqref="A1"/>
    </sheetView>
  </sheetViews>
  <sheetFormatPr defaultColWidth="9.140625" defaultRowHeight="12.75"/>
  <cols>
    <col min="1" max="1" width="74.8515625" style="0" customWidth="1"/>
    <col min="2" max="2" width="17.57421875" style="0" customWidth="1"/>
    <col min="3" max="3" width="12.28125" style="0" customWidth="1"/>
  </cols>
  <sheetData>
    <row r="1" ht="18">
      <c r="A1" s="1" t="s">
        <v>461</v>
      </c>
    </row>
    <row r="5" ht="12.75">
      <c r="A5" s="2" t="s">
        <v>462</v>
      </c>
    </row>
    <row r="6" spans="1:2" ht="12.75">
      <c r="A6" s="2" t="s">
        <v>436</v>
      </c>
      <c r="B6" s="2" t="s">
        <v>463</v>
      </c>
    </row>
    <row r="7" spans="2:3" ht="12.75">
      <c r="B7" t="s">
        <v>464</v>
      </c>
      <c r="C7" t="s">
        <v>465</v>
      </c>
    </row>
    <row r="8" spans="1:3" ht="15">
      <c r="A8" s="8" t="s">
        <v>466</v>
      </c>
      <c r="B8" s="8" t="s">
        <v>10</v>
      </c>
      <c r="C8" s="8" t="s">
        <v>10</v>
      </c>
    </row>
    <row r="9" spans="1:3" ht="12.75">
      <c r="A9" s="2" t="s">
        <v>467</v>
      </c>
      <c r="B9" s="2" t="s">
        <v>10</v>
      </c>
      <c r="C9" s="2" t="s">
        <v>10</v>
      </c>
    </row>
    <row r="10" spans="1:3" ht="12.75">
      <c r="A10" t="s">
        <v>468</v>
      </c>
      <c r="B10" s="3">
        <v>9100976</v>
      </c>
      <c r="C10" s="3">
        <v>0</v>
      </c>
    </row>
    <row r="11" spans="1:3" ht="12.75">
      <c r="A11" t="s">
        <v>469</v>
      </c>
      <c r="B11" s="3">
        <v>3075766</v>
      </c>
      <c r="C11" s="3">
        <v>0</v>
      </c>
    </row>
    <row r="12" spans="1:3" ht="12.75">
      <c r="A12" t="s">
        <v>470</v>
      </c>
      <c r="B12" s="3">
        <v>642865</v>
      </c>
      <c r="C12" s="3">
        <v>0</v>
      </c>
    </row>
    <row r="13" spans="1:3" ht="12.75">
      <c r="A13" t="s">
        <v>471</v>
      </c>
      <c r="B13" s="3">
        <v>400315</v>
      </c>
      <c r="C13" s="3">
        <v>0</v>
      </c>
    </row>
    <row r="14" spans="1:3" ht="12.75">
      <c r="A14" t="s">
        <v>472</v>
      </c>
      <c r="B14" s="3">
        <v>658933</v>
      </c>
      <c r="C14" s="3">
        <v>0</v>
      </c>
    </row>
    <row r="15" spans="1:3" ht="12.75">
      <c r="A15" t="s">
        <v>473</v>
      </c>
      <c r="B15" s="3">
        <v>3995902</v>
      </c>
      <c r="C15" s="3">
        <v>0</v>
      </c>
    </row>
    <row r="16" spans="1:3" ht="12.75">
      <c r="A16" t="s">
        <v>474</v>
      </c>
      <c r="B16" s="3">
        <v>-1076929</v>
      </c>
      <c r="C16" s="3">
        <v>0</v>
      </c>
    </row>
    <row r="17" spans="1:3" ht="12.75">
      <c r="A17" t="s">
        <v>475</v>
      </c>
      <c r="B17" s="3">
        <v>-2214870</v>
      </c>
      <c r="C17" s="3">
        <v>0</v>
      </c>
    </row>
    <row r="18" spans="1:3" ht="12.75">
      <c r="A18" t="s">
        <v>476</v>
      </c>
      <c r="B18" s="3" t="s">
        <v>477</v>
      </c>
      <c r="C18" s="3" t="s">
        <v>143</v>
      </c>
    </row>
    <row r="19" spans="1:3" ht="12.75">
      <c r="A19" s="2" t="s">
        <v>478</v>
      </c>
      <c r="B19" s="2" t="s">
        <v>10</v>
      </c>
      <c r="C19" s="2" t="s">
        <v>10</v>
      </c>
    </row>
    <row r="20" spans="1:3" ht="12.75">
      <c r="A20" t="s">
        <v>479</v>
      </c>
      <c r="B20" s="3">
        <v>95104</v>
      </c>
      <c r="C20" s="3">
        <v>0</v>
      </c>
    </row>
    <row r="21" spans="1:3" ht="12.75">
      <c r="A21" t="s">
        <v>480</v>
      </c>
      <c r="B21" s="3">
        <v>5438</v>
      </c>
      <c r="C21" s="3">
        <v>0</v>
      </c>
    </row>
    <row r="22" spans="1:3" ht="12.75">
      <c r="A22" t="s">
        <v>481</v>
      </c>
      <c r="B22" s="3">
        <v>1215615</v>
      </c>
      <c r="C22" s="3">
        <v>0</v>
      </c>
    </row>
    <row r="23" spans="1:3" ht="12.75">
      <c r="A23" t="s">
        <v>482</v>
      </c>
      <c r="B23" s="3">
        <v>782046</v>
      </c>
      <c r="C23" s="3">
        <v>0</v>
      </c>
    </row>
    <row r="24" spans="1:3" ht="12.75">
      <c r="A24" t="s">
        <v>483</v>
      </c>
      <c r="B24" s="3">
        <v>-269232</v>
      </c>
      <c r="C24" s="3">
        <v>0</v>
      </c>
    </row>
    <row r="25" spans="1:3" ht="12.75">
      <c r="A25" t="s">
        <v>484</v>
      </c>
      <c r="B25" s="3">
        <v>-553718</v>
      </c>
      <c r="C25" s="3">
        <v>0</v>
      </c>
    </row>
    <row r="26" spans="1:3" ht="12.75">
      <c r="A26" t="s">
        <v>485</v>
      </c>
      <c r="B26" s="3" t="s">
        <v>486</v>
      </c>
      <c r="C26" s="3" t="s">
        <v>143</v>
      </c>
    </row>
    <row r="27" spans="1:3" ht="12.75">
      <c r="A27" t="s">
        <v>487</v>
      </c>
      <c r="B27" s="3" t="s">
        <v>488</v>
      </c>
      <c r="C27" s="3" t="s">
        <v>143</v>
      </c>
    </row>
    <row r="28" spans="1:3" ht="15">
      <c r="A28" s="8" t="s">
        <v>466</v>
      </c>
      <c r="B28" s="8" t="s">
        <v>10</v>
      </c>
      <c r="C28" s="8" t="s">
        <v>10</v>
      </c>
    </row>
    <row r="29" spans="1:3" ht="12.75">
      <c r="A29" s="2" t="s">
        <v>489</v>
      </c>
      <c r="B29" s="2" t="s">
        <v>10</v>
      </c>
      <c r="C29" s="2" t="s">
        <v>10</v>
      </c>
    </row>
    <row r="30" spans="1:3" ht="12.75">
      <c r="A30" t="s">
        <v>490</v>
      </c>
      <c r="B30" s="3">
        <v>0</v>
      </c>
      <c r="C30" s="3">
        <v>3884068</v>
      </c>
    </row>
    <row r="31" spans="1:3" ht="12.75">
      <c r="A31" t="s">
        <v>491</v>
      </c>
      <c r="B31" s="3">
        <v>0</v>
      </c>
      <c r="C31" s="3">
        <v>7276000</v>
      </c>
    </row>
    <row r="32" spans="1:3" ht="12.75">
      <c r="A32" t="s">
        <v>417</v>
      </c>
      <c r="B32" s="3">
        <v>0</v>
      </c>
      <c r="C32" s="3">
        <v>4698143</v>
      </c>
    </row>
    <row r="33" spans="1:3" ht="12.75">
      <c r="A33" t="s">
        <v>492</v>
      </c>
      <c r="B33" s="3" t="s">
        <v>143</v>
      </c>
      <c r="C33" s="3" t="s">
        <v>488</v>
      </c>
    </row>
    <row r="34" spans="1:3" ht="12.75">
      <c r="A34" t="s">
        <v>487</v>
      </c>
      <c r="B34" s="3" t="s">
        <v>143</v>
      </c>
      <c r="C34" s="3" t="s">
        <v>488</v>
      </c>
    </row>
    <row r="35" spans="1:3" ht="12.75">
      <c r="A35" s="2" t="s">
        <v>420</v>
      </c>
      <c r="B35" s="5">
        <f>SUM(B8:B34)</f>
        <v>15858211</v>
      </c>
      <c r="C35" s="5">
        <f>SUM(C8:C34)</f>
        <v>15858211</v>
      </c>
    </row>
    <row r="38" ht="12.75">
      <c r="A38" s="2" t="s">
        <v>493</v>
      </c>
    </row>
    <row r="39" spans="1:2" ht="12.75">
      <c r="A39" s="2" t="s">
        <v>436</v>
      </c>
      <c r="B39" s="2" t="s">
        <v>463</v>
      </c>
    </row>
    <row r="40" spans="2:3" ht="12.75">
      <c r="B40" t="s">
        <v>464</v>
      </c>
      <c r="C40" t="s">
        <v>465</v>
      </c>
    </row>
    <row r="41" spans="1:3" ht="15">
      <c r="A41" s="8" t="s">
        <v>466</v>
      </c>
      <c r="B41" s="8" t="s">
        <v>10</v>
      </c>
      <c r="C41" s="8" t="s">
        <v>10</v>
      </c>
    </row>
    <row r="42" spans="1:3" ht="12.75">
      <c r="A42" s="2" t="s">
        <v>467</v>
      </c>
      <c r="B42" s="2" t="s">
        <v>10</v>
      </c>
      <c r="C42" s="2" t="s">
        <v>10</v>
      </c>
    </row>
    <row r="43" spans="1:3" ht="12.75">
      <c r="A43" t="s">
        <v>468</v>
      </c>
      <c r="B43" s="3">
        <v>6515620</v>
      </c>
      <c r="C43" s="3">
        <v>0</v>
      </c>
    </row>
    <row r="44" spans="1:3" ht="12.75">
      <c r="A44" t="s">
        <v>494</v>
      </c>
      <c r="B44" s="3">
        <v>1382609</v>
      </c>
      <c r="C44" s="3">
        <v>0</v>
      </c>
    </row>
    <row r="45" spans="1:3" ht="12.75">
      <c r="A45" t="s">
        <v>495</v>
      </c>
      <c r="B45" s="3">
        <v>407392</v>
      </c>
      <c r="C45" s="3">
        <v>0</v>
      </c>
    </row>
    <row r="46" spans="1:3" ht="12.75">
      <c r="A46" t="s">
        <v>496</v>
      </c>
      <c r="B46" s="3">
        <v>330380</v>
      </c>
      <c r="C46" s="3">
        <v>0</v>
      </c>
    </row>
    <row r="47" spans="1:3" ht="12.75">
      <c r="A47" t="s">
        <v>497</v>
      </c>
      <c r="B47" s="3">
        <v>947135</v>
      </c>
      <c r="C47" s="3">
        <v>0</v>
      </c>
    </row>
    <row r="48" spans="1:3" ht="12.75">
      <c r="A48" t="s">
        <v>498</v>
      </c>
      <c r="B48" s="3">
        <v>1501590</v>
      </c>
      <c r="C48" s="3">
        <v>0</v>
      </c>
    </row>
    <row r="49" spans="1:3" ht="12.75">
      <c r="A49" t="s">
        <v>499</v>
      </c>
      <c r="B49" s="3">
        <v>-444139</v>
      </c>
      <c r="C49" s="3">
        <v>0</v>
      </c>
    </row>
    <row r="50" spans="1:3" ht="12.75">
      <c r="A50" t="s">
        <v>500</v>
      </c>
      <c r="B50" s="3">
        <v>-169205</v>
      </c>
      <c r="C50" s="3">
        <v>0</v>
      </c>
    </row>
    <row r="51" spans="1:3" ht="12.75">
      <c r="A51" t="s">
        <v>475</v>
      </c>
      <c r="B51" s="3">
        <v>-2457677</v>
      </c>
      <c r="C51" s="3">
        <v>0</v>
      </c>
    </row>
    <row r="52" spans="1:3" ht="12.75">
      <c r="A52" t="s">
        <v>476</v>
      </c>
      <c r="B52" s="3" t="s">
        <v>501</v>
      </c>
      <c r="C52" s="3" t="s">
        <v>143</v>
      </c>
    </row>
    <row r="53" spans="1:3" ht="12.75">
      <c r="A53" s="2" t="s">
        <v>478</v>
      </c>
      <c r="B53" s="2" t="s">
        <v>10</v>
      </c>
      <c r="C53" s="2" t="s">
        <v>10</v>
      </c>
    </row>
    <row r="54" spans="1:3" ht="12.75">
      <c r="A54" t="s">
        <v>502</v>
      </c>
      <c r="B54" s="3">
        <v>569886</v>
      </c>
      <c r="C54" s="3">
        <v>0</v>
      </c>
    </row>
    <row r="55" spans="1:3" ht="12.75">
      <c r="A55" t="s">
        <v>503</v>
      </c>
      <c r="B55" s="3">
        <v>43023</v>
      </c>
      <c r="C55" s="3">
        <v>0</v>
      </c>
    </row>
    <row r="56" spans="1:3" ht="12.75">
      <c r="A56" t="s">
        <v>504</v>
      </c>
      <c r="B56" s="3">
        <v>3782</v>
      </c>
      <c r="C56" s="3">
        <v>0</v>
      </c>
    </row>
    <row r="57" spans="1:3" ht="12.75">
      <c r="A57" t="s">
        <v>505</v>
      </c>
      <c r="B57" s="3">
        <v>1452211</v>
      </c>
      <c r="C57" s="3">
        <v>0</v>
      </c>
    </row>
    <row r="58" spans="1:3" ht="12.75">
      <c r="A58" t="s">
        <v>482</v>
      </c>
      <c r="B58" s="3">
        <v>687858</v>
      </c>
      <c r="C58" s="3">
        <v>0</v>
      </c>
    </row>
    <row r="59" spans="1:3" ht="12.75">
      <c r="A59" t="s">
        <v>506</v>
      </c>
      <c r="B59" s="3">
        <v>-190345</v>
      </c>
      <c r="C59" s="3">
        <v>0</v>
      </c>
    </row>
    <row r="60" spans="1:3" ht="12.75">
      <c r="A60" t="s">
        <v>507</v>
      </c>
      <c r="B60" s="3">
        <v>-72517</v>
      </c>
      <c r="C60" s="3">
        <v>0</v>
      </c>
    </row>
    <row r="61" spans="1:3" ht="12.75">
      <c r="A61" t="s">
        <v>484</v>
      </c>
      <c r="B61" s="3">
        <v>-1053290</v>
      </c>
      <c r="C61" s="3">
        <v>0</v>
      </c>
    </row>
    <row r="62" spans="1:3" ht="12.75">
      <c r="A62" t="s">
        <v>485</v>
      </c>
      <c r="B62" s="3" t="s">
        <v>508</v>
      </c>
      <c r="C62" s="3" t="s">
        <v>143</v>
      </c>
    </row>
    <row r="63" spans="1:3" ht="12.75">
      <c r="A63" t="s">
        <v>487</v>
      </c>
      <c r="B63" s="3" t="s">
        <v>509</v>
      </c>
      <c r="C63" s="3" t="s">
        <v>143</v>
      </c>
    </row>
    <row r="64" spans="1:3" ht="15">
      <c r="A64" s="8" t="s">
        <v>466</v>
      </c>
      <c r="B64" s="8" t="s">
        <v>10</v>
      </c>
      <c r="C64" s="8" t="s">
        <v>10</v>
      </c>
    </row>
    <row r="65" spans="1:3" ht="12.75">
      <c r="A65" s="2" t="s">
        <v>489</v>
      </c>
      <c r="B65" s="2" t="s">
        <v>10</v>
      </c>
      <c r="C65" s="2" t="s">
        <v>10</v>
      </c>
    </row>
    <row r="66" spans="1:3" ht="12.75">
      <c r="A66" t="s">
        <v>490</v>
      </c>
      <c r="B66" s="3">
        <v>0</v>
      </c>
      <c r="C66" s="3">
        <v>2075940</v>
      </c>
    </row>
    <row r="67" spans="1:3" ht="12.75">
      <c r="A67" t="s">
        <v>491</v>
      </c>
      <c r="B67" s="3">
        <v>0</v>
      </c>
      <c r="C67" s="3">
        <v>5386390</v>
      </c>
    </row>
    <row r="68" spans="1:3" ht="12.75">
      <c r="A68" t="s">
        <v>510</v>
      </c>
      <c r="B68" s="3">
        <v>0</v>
      </c>
      <c r="C68" s="3">
        <v>481134</v>
      </c>
    </row>
    <row r="69" spans="1:3" ht="12.75">
      <c r="A69" t="s">
        <v>492</v>
      </c>
      <c r="B69" s="3" t="s">
        <v>143</v>
      </c>
      <c r="C69" s="3" t="s">
        <v>511</v>
      </c>
    </row>
    <row r="70" spans="1:3" ht="12.75">
      <c r="A70" s="2" t="s">
        <v>512</v>
      </c>
      <c r="B70" s="2" t="s">
        <v>10</v>
      </c>
      <c r="C70" s="2" t="s">
        <v>10</v>
      </c>
    </row>
    <row r="71" spans="1:3" ht="12.75">
      <c r="A71" t="s">
        <v>513</v>
      </c>
      <c r="B71" s="3">
        <v>0</v>
      </c>
      <c r="C71" s="3">
        <v>1422359</v>
      </c>
    </row>
    <row r="72" spans="1:3" ht="12.75">
      <c r="A72" t="s">
        <v>514</v>
      </c>
      <c r="B72" s="3">
        <v>0</v>
      </c>
      <c r="C72" s="3">
        <v>88490</v>
      </c>
    </row>
    <row r="73" spans="1:3" ht="12.75">
      <c r="A73" t="s">
        <v>515</v>
      </c>
      <c r="B73" s="3" t="s">
        <v>143</v>
      </c>
      <c r="C73" s="3" t="s">
        <v>516</v>
      </c>
    </row>
    <row r="74" spans="1:3" ht="12.75">
      <c r="A74" t="s">
        <v>487</v>
      </c>
      <c r="B74" s="3" t="s">
        <v>143</v>
      </c>
      <c r="C74" s="3" t="s">
        <v>509</v>
      </c>
    </row>
    <row r="75" spans="1:3" ht="12.75">
      <c r="A75" s="2" t="s">
        <v>420</v>
      </c>
      <c r="B75" s="5">
        <f>SUM(B41:B74)</f>
        <v>9454313</v>
      </c>
      <c r="C75" s="5">
        <f>SUM(C41:C74)</f>
        <v>9454313</v>
      </c>
    </row>
    <row r="78" ht="12.75">
      <c r="A78" s="2" t="s">
        <v>517</v>
      </c>
    </row>
    <row r="79" spans="1:2" ht="12.75">
      <c r="A79" s="2" t="s">
        <v>436</v>
      </c>
      <c r="B79" s="2" t="s">
        <v>463</v>
      </c>
    </row>
    <row r="80" spans="2:3" ht="12.75">
      <c r="B80" t="s">
        <v>464</v>
      </c>
      <c r="C80" t="s">
        <v>465</v>
      </c>
    </row>
    <row r="81" spans="1:3" ht="15">
      <c r="A81" s="8" t="s">
        <v>518</v>
      </c>
      <c r="B81" s="8" t="s">
        <v>10</v>
      </c>
      <c r="C81" s="8" t="s">
        <v>10</v>
      </c>
    </row>
    <row r="82" spans="1:3" ht="12.75">
      <c r="A82" s="2" t="s">
        <v>467</v>
      </c>
      <c r="B82" s="2" t="s">
        <v>10</v>
      </c>
      <c r="C82" s="2" t="s">
        <v>10</v>
      </c>
    </row>
    <row r="83" spans="1:3" ht="12.75">
      <c r="A83" t="s">
        <v>468</v>
      </c>
      <c r="B83" s="3">
        <v>19624544</v>
      </c>
      <c r="C83" s="3">
        <v>0</v>
      </c>
    </row>
    <row r="84" spans="1:3" ht="12.75">
      <c r="A84" t="s">
        <v>519</v>
      </c>
      <c r="B84" s="3">
        <v>346647</v>
      </c>
      <c r="C84" s="3">
        <v>0</v>
      </c>
    </row>
    <row r="85" spans="1:3" ht="12.75">
      <c r="A85" t="s">
        <v>520</v>
      </c>
      <c r="B85" s="3">
        <v>4463039</v>
      </c>
      <c r="C85" s="3">
        <v>0</v>
      </c>
    </row>
    <row r="86" spans="1:3" ht="12.75">
      <c r="A86" t="s">
        <v>521</v>
      </c>
      <c r="B86" s="3">
        <v>1677918</v>
      </c>
      <c r="C86" s="3">
        <v>0</v>
      </c>
    </row>
    <row r="87" spans="1:3" ht="12.75">
      <c r="A87" t="s">
        <v>522</v>
      </c>
      <c r="B87" s="3">
        <v>12268241</v>
      </c>
      <c r="C87" s="3">
        <v>0</v>
      </c>
    </row>
    <row r="88" spans="1:3" ht="12.75">
      <c r="A88" t="s">
        <v>523</v>
      </c>
      <c r="B88" s="3">
        <v>409734</v>
      </c>
      <c r="C88" s="3">
        <v>0</v>
      </c>
    </row>
    <row r="89" spans="1:3" ht="12.75">
      <c r="A89" t="s">
        <v>524</v>
      </c>
      <c r="B89" s="3">
        <v>290721</v>
      </c>
      <c r="C89" s="3">
        <v>0</v>
      </c>
    </row>
    <row r="90" spans="1:3" ht="12.75">
      <c r="A90" t="s">
        <v>525</v>
      </c>
      <c r="B90" s="3">
        <v>-4338207</v>
      </c>
      <c r="C90" s="3">
        <v>0</v>
      </c>
    </row>
    <row r="91" spans="1:3" ht="12.75">
      <c r="A91" t="s">
        <v>526</v>
      </c>
      <c r="B91" s="3">
        <v>-18670</v>
      </c>
      <c r="C91" s="3">
        <v>0</v>
      </c>
    </row>
    <row r="92" spans="1:3" ht="12.75">
      <c r="A92" t="s">
        <v>527</v>
      </c>
      <c r="B92" s="3">
        <v>-5924483</v>
      </c>
      <c r="C92" s="3">
        <v>0</v>
      </c>
    </row>
    <row r="93" spans="1:3" ht="12.75">
      <c r="A93" t="s">
        <v>499</v>
      </c>
      <c r="B93" s="3">
        <v>-652029</v>
      </c>
      <c r="C93" s="3">
        <v>0</v>
      </c>
    </row>
    <row r="94" spans="1:3" ht="12.75">
      <c r="A94" t="s">
        <v>500</v>
      </c>
      <c r="B94" s="3">
        <v>-2510551</v>
      </c>
      <c r="C94" s="3">
        <v>0</v>
      </c>
    </row>
    <row r="95" spans="1:3" ht="12.75">
      <c r="A95" t="s">
        <v>528</v>
      </c>
      <c r="B95" s="3" t="s">
        <v>529</v>
      </c>
      <c r="C95" s="3" t="s">
        <v>143</v>
      </c>
    </row>
    <row r="96" spans="1:3" ht="12.75">
      <c r="A96" s="2" t="s">
        <v>478</v>
      </c>
      <c r="B96" s="2" t="s">
        <v>10</v>
      </c>
      <c r="C96" s="2" t="s">
        <v>10</v>
      </c>
    </row>
    <row r="97" spans="1:3" ht="12.75">
      <c r="A97" t="s">
        <v>502</v>
      </c>
      <c r="B97" s="3">
        <v>298588</v>
      </c>
      <c r="C97" s="3">
        <v>0</v>
      </c>
    </row>
    <row r="98" spans="1:3" ht="12.75">
      <c r="A98" t="s">
        <v>530</v>
      </c>
      <c r="B98" s="3">
        <v>3854416</v>
      </c>
      <c r="C98" s="3">
        <v>0</v>
      </c>
    </row>
    <row r="99" spans="1:3" ht="12.75">
      <c r="A99" t="s">
        <v>531</v>
      </c>
      <c r="B99" s="3">
        <v>47301</v>
      </c>
      <c r="C99" s="3">
        <v>0</v>
      </c>
    </row>
    <row r="100" spans="1:3" ht="12.75">
      <c r="A100" t="s">
        <v>532</v>
      </c>
      <c r="B100" s="3">
        <v>12839103</v>
      </c>
      <c r="C100" s="3">
        <v>0</v>
      </c>
    </row>
    <row r="101" spans="1:3" ht="12.75">
      <c r="A101" t="s">
        <v>482</v>
      </c>
      <c r="B101" s="3">
        <v>2336096</v>
      </c>
      <c r="C101" s="3">
        <v>0</v>
      </c>
    </row>
    <row r="102" spans="1:3" ht="12.75">
      <c r="A102" t="s">
        <v>506</v>
      </c>
      <c r="B102" s="3">
        <v>-160623</v>
      </c>
      <c r="C102" s="3">
        <v>0</v>
      </c>
    </row>
    <row r="103" spans="1:3" ht="12.75">
      <c r="A103" t="s">
        <v>507</v>
      </c>
      <c r="B103" s="3">
        <v>-163812</v>
      </c>
      <c r="C103" s="3">
        <v>0</v>
      </c>
    </row>
    <row r="104" spans="1:3" ht="12.75">
      <c r="A104" t="s">
        <v>533</v>
      </c>
      <c r="B104" s="3" t="s">
        <v>534</v>
      </c>
      <c r="C104" s="3" t="s">
        <v>143</v>
      </c>
    </row>
    <row r="105" spans="1:3" ht="12.75">
      <c r="A105" t="s">
        <v>535</v>
      </c>
      <c r="B105" s="3" t="s">
        <v>536</v>
      </c>
      <c r="C105" s="3" t="s">
        <v>143</v>
      </c>
    </row>
    <row r="106" spans="1:3" ht="15">
      <c r="A106" s="8" t="s">
        <v>537</v>
      </c>
      <c r="B106" s="8" t="s">
        <v>10</v>
      </c>
      <c r="C106" s="8" t="s">
        <v>10</v>
      </c>
    </row>
    <row r="107" spans="1:3" ht="12.75">
      <c r="A107" s="2" t="s">
        <v>538</v>
      </c>
      <c r="B107" s="2" t="s">
        <v>10</v>
      </c>
      <c r="C107" s="2" t="s">
        <v>10</v>
      </c>
    </row>
    <row r="108" spans="1:3" ht="12.75">
      <c r="A108" t="s">
        <v>539</v>
      </c>
      <c r="B108" s="3">
        <v>3947143</v>
      </c>
      <c r="C108" s="3">
        <v>0</v>
      </c>
    </row>
    <row r="109" spans="1:3" ht="12.75">
      <c r="A109" t="s">
        <v>540</v>
      </c>
      <c r="B109" s="3" t="s">
        <v>541</v>
      </c>
      <c r="C109" s="3" t="s">
        <v>143</v>
      </c>
    </row>
    <row r="110" spans="1:3" ht="12.75">
      <c r="A110" t="s">
        <v>542</v>
      </c>
      <c r="B110" s="3" t="s">
        <v>541</v>
      </c>
      <c r="C110" s="3" t="s">
        <v>143</v>
      </c>
    </row>
    <row r="111" spans="1:3" ht="15">
      <c r="A111" s="8" t="s">
        <v>518</v>
      </c>
      <c r="B111" s="8" t="s">
        <v>10</v>
      </c>
      <c r="C111" s="8" t="s">
        <v>10</v>
      </c>
    </row>
    <row r="112" spans="1:3" ht="12.75">
      <c r="A112" s="2" t="s">
        <v>489</v>
      </c>
      <c r="B112" s="2" t="s">
        <v>10</v>
      </c>
      <c r="C112" s="2" t="s">
        <v>10</v>
      </c>
    </row>
    <row r="113" spans="1:3" ht="12.75">
      <c r="A113" t="s">
        <v>543</v>
      </c>
      <c r="B113" s="3">
        <v>0</v>
      </c>
      <c r="C113" s="3">
        <v>22909055</v>
      </c>
    </row>
    <row r="114" spans="1:3" ht="12.75">
      <c r="A114" t="s">
        <v>544</v>
      </c>
      <c r="B114" s="3">
        <v>0</v>
      </c>
      <c r="C114" s="3">
        <v>1054460</v>
      </c>
    </row>
    <row r="115" spans="1:3" ht="12.75">
      <c r="A115" t="s">
        <v>510</v>
      </c>
      <c r="B115" s="3">
        <v>0</v>
      </c>
      <c r="C115" s="3">
        <v>20724458</v>
      </c>
    </row>
    <row r="116" spans="1:3" ht="12.75">
      <c r="A116" t="s">
        <v>545</v>
      </c>
      <c r="B116" s="3" t="s">
        <v>143</v>
      </c>
      <c r="C116" s="3" t="s">
        <v>536</v>
      </c>
    </row>
    <row r="117" spans="1:3" ht="12.75">
      <c r="A117" t="s">
        <v>535</v>
      </c>
      <c r="B117" s="3" t="s">
        <v>143</v>
      </c>
      <c r="C117" s="3" t="s">
        <v>536</v>
      </c>
    </row>
    <row r="118" spans="1:3" ht="15">
      <c r="A118" s="8" t="s">
        <v>537</v>
      </c>
      <c r="B118" s="8" t="s">
        <v>10</v>
      </c>
      <c r="C118" s="8" t="s">
        <v>10</v>
      </c>
    </row>
    <row r="119" spans="1:3" ht="12.75">
      <c r="A119" s="2" t="s">
        <v>546</v>
      </c>
      <c r="B119" s="2" t="s">
        <v>10</v>
      </c>
      <c r="C119" s="2" t="s">
        <v>10</v>
      </c>
    </row>
    <row r="120" spans="1:3" ht="12.75">
      <c r="A120" t="s">
        <v>547</v>
      </c>
      <c r="B120" s="3">
        <v>0</v>
      </c>
      <c r="C120" s="3">
        <v>3947143</v>
      </c>
    </row>
    <row r="121" spans="1:3" ht="12.75">
      <c r="A121" t="s">
        <v>548</v>
      </c>
      <c r="B121" s="3" t="s">
        <v>143</v>
      </c>
      <c r="C121" s="3" t="s">
        <v>541</v>
      </c>
    </row>
    <row r="122" spans="1:3" ht="12.75">
      <c r="A122" t="s">
        <v>542</v>
      </c>
      <c r="B122" s="3" t="s">
        <v>143</v>
      </c>
      <c r="C122" s="3" t="s">
        <v>541</v>
      </c>
    </row>
    <row r="123" spans="1:3" ht="12.75">
      <c r="A123" s="2" t="s">
        <v>420</v>
      </c>
      <c r="B123" s="5">
        <f>SUM(B81:B122)</f>
        <v>48635116</v>
      </c>
      <c r="C123" s="5">
        <f>SUM(C81:C122)</f>
        <v>48635116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9" sqref="A9"/>
    </sheetView>
  </sheetViews>
  <sheetFormatPr defaultColWidth="9.140625" defaultRowHeight="12.75"/>
  <cols>
    <col min="1" max="1" width="81.00390625" style="0" customWidth="1"/>
    <col min="2" max="2" width="15.140625" style="0" customWidth="1"/>
    <col min="3" max="3" width="13.7109375" style="0" customWidth="1"/>
  </cols>
  <sheetData>
    <row r="1" ht="18">
      <c r="A1" s="1" t="s">
        <v>549</v>
      </c>
    </row>
    <row r="5" spans="1:4" ht="12.75">
      <c r="A5" s="2" t="s">
        <v>550</v>
      </c>
      <c r="B5" s="2" t="s">
        <v>551</v>
      </c>
      <c r="C5" s="2" t="s">
        <v>552</v>
      </c>
      <c r="D5" s="2" t="s">
        <v>553</v>
      </c>
    </row>
    <row r="6" spans="1:4" ht="12.75">
      <c r="A6" t="s">
        <v>554</v>
      </c>
      <c r="B6" s="13">
        <v>72934035</v>
      </c>
      <c r="C6" s="13">
        <v>173897577</v>
      </c>
      <c r="D6" t="s">
        <v>555</v>
      </c>
    </row>
    <row r="7" spans="1:3" ht="12.75">
      <c r="A7" t="s">
        <v>556</v>
      </c>
      <c r="B7" s="13">
        <v>100837015</v>
      </c>
      <c r="C7" s="13"/>
    </row>
    <row r="8" spans="1:3" ht="12.75">
      <c r="A8" t="s">
        <v>557</v>
      </c>
      <c r="B8" s="13">
        <v>126528</v>
      </c>
      <c r="C8" s="13"/>
    </row>
    <row r="9" spans="1:4" ht="12.75">
      <c r="A9" t="s">
        <v>558</v>
      </c>
      <c r="B9" s="13">
        <v>0</v>
      </c>
      <c r="C9" s="13">
        <v>0</v>
      </c>
    </row>
    <row r="10" spans="1:4" ht="12.75">
      <c r="A10" t="s">
        <v>559</v>
      </c>
      <c r="B10" s="13">
        <v>4181095</v>
      </c>
      <c r="C10" s="13">
        <v>4181095</v>
      </c>
      <c r="D10" t="s">
        <v>560</v>
      </c>
    </row>
    <row r="11" spans="1:4" ht="12.75">
      <c r="A11" t="s">
        <v>561</v>
      </c>
      <c r="B11" s="13">
        <v>293130</v>
      </c>
      <c r="C11" s="13">
        <v>293130</v>
      </c>
      <c r="D11" t="s">
        <v>562</v>
      </c>
    </row>
    <row r="12" spans="1:4" ht="12.75">
      <c r="A12" t="s">
        <v>563</v>
      </c>
      <c r="B12" s="13">
        <v>91268</v>
      </c>
      <c r="C12" s="13">
        <v>91268</v>
      </c>
      <c r="D12" t="s">
        <v>564</v>
      </c>
    </row>
    <row r="13" spans="1:4" ht="12.75">
      <c r="A13" t="s">
        <v>565</v>
      </c>
      <c r="B13" s="13">
        <v>112797</v>
      </c>
      <c r="C13" s="13">
        <v>112797</v>
      </c>
      <c r="D13" t="s">
        <v>566</v>
      </c>
    </row>
    <row r="14" spans="1:4" ht="12.75">
      <c r="A14" t="s">
        <v>567</v>
      </c>
      <c r="B14" s="13">
        <v>10009</v>
      </c>
      <c r="C14" s="13">
        <v>10009</v>
      </c>
      <c r="D14" t="s">
        <v>568</v>
      </c>
    </row>
    <row r="15" spans="1:4" ht="12.75">
      <c r="A15" t="s">
        <v>569</v>
      </c>
      <c r="B15" s="13">
        <v>103188</v>
      </c>
      <c r="C15" s="13">
        <v>103188</v>
      </c>
      <c r="D15" t="s">
        <v>570</v>
      </c>
    </row>
    <row r="16" spans="1:4" ht="12.75">
      <c r="A16" t="s">
        <v>571</v>
      </c>
      <c r="B16" s="13">
        <v>2708626</v>
      </c>
      <c r="C16" s="13">
        <v>2708626</v>
      </c>
      <c r="D16" t="s">
        <v>572</v>
      </c>
    </row>
    <row r="17" spans="1:4" ht="12.75">
      <c r="A17" t="s">
        <v>573</v>
      </c>
      <c r="B17" s="13">
        <v>2438504</v>
      </c>
      <c r="C17" s="13">
        <v>1367999</v>
      </c>
      <c r="D17" t="s">
        <v>574</v>
      </c>
    </row>
    <row r="18" spans="1:4" ht="12.75">
      <c r="A18" t="s">
        <v>575</v>
      </c>
      <c r="B18" s="13">
        <v>53393</v>
      </c>
      <c r="C18" s="13">
        <v>141641</v>
      </c>
      <c r="D18" t="s">
        <v>576</v>
      </c>
    </row>
    <row r="19" spans="1:4" ht="12.75">
      <c r="A19" t="s">
        <v>577</v>
      </c>
      <c r="B19" s="13">
        <v>786222</v>
      </c>
      <c r="C19" s="13">
        <v>652633</v>
      </c>
      <c r="D19" t="s">
        <v>578</v>
      </c>
    </row>
    <row r="20" spans="1:4" ht="12.75">
      <c r="A20" t="s">
        <v>579</v>
      </c>
      <c r="B20" s="13">
        <v>1946409</v>
      </c>
      <c r="C20" s="13">
        <v>1946409</v>
      </c>
      <c r="D20" t="s">
        <v>580</v>
      </c>
    </row>
    <row r="21" spans="1:4" ht="12.75">
      <c r="A21" t="s">
        <v>581</v>
      </c>
      <c r="B21" s="13">
        <v>0</v>
      </c>
      <c r="C21" s="13">
        <v>0</v>
      </c>
    </row>
    <row r="22" spans="1:4" ht="12.75">
      <c r="A22" t="s">
        <v>582</v>
      </c>
      <c r="B22" s="13">
        <v>2343281</v>
      </c>
      <c r="C22" s="13">
        <v>2343281</v>
      </c>
      <c r="D22" t="s">
        <v>583</v>
      </c>
    </row>
    <row r="23" spans="1:4" ht="12.75">
      <c r="A23" t="s">
        <v>584</v>
      </c>
      <c r="B23" s="13">
        <v>0</v>
      </c>
      <c r="C23" s="13">
        <v>0</v>
      </c>
    </row>
    <row r="24" spans="1:4" ht="12.75">
      <c r="A24" t="s">
        <v>585</v>
      </c>
      <c r="B24" s="13">
        <v>51701794</v>
      </c>
      <c r="C24" s="13">
        <v>51701794</v>
      </c>
      <c r="D24" t="s">
        <v>586</v>
      </c>
    </row>
    <row r="25" spans="1:4" ht="12.75">
      <c r="A25" t="s">
        <v>587</v>
      </c>
      <c r="B25" s="13">
        <v>0</v>
      </c>
      <c r="C25" s="13">
        <v>0</v>
      </c>
    </row>
    <row r="26" spans="1:4" ht="12.75">
      <c r="A26" t="s">
        <v>588</v>
      </c>
      <c r="B26" s="13">
        <v>15824059</v>
      </c>
      <c r="C26" s="13">
        <v>15824059</v>
      </c>
      <c r="D26" t="s">
        <v>0</v>
      </c>
    </row>
    <row r="27" spans="1:4" ht="12.75">
      <c r="A27" t="s">
        <v>1</v>
      </c>
      <c r="B27" s="13">
        <v>217690</v>
      </c>
      <c r="C27" s="13">
        <v>217690</v>
      </c>
      <c r="D27" t="s">
        <v>2</v>
      </c>
    </row>
    <row r="28" spans="1:4" ht="12.75">
      <c r="A28" t="s">
        <v>3</v>
      </c>
      <c r="B28" s="13">
        <v>0</v>
      </c>
      <c r="C28" s="13">
        <v>0</v>
      </c>
    </row>
    <row r="29" spans="1:4" ht="12.75">
      <c r="A29" t="s">
        <v>4</v>
      </c>
      <c r="B29" s="13">
        <v>16456265</v>
      </c>
      <c r="C29" s="13">
        <v>16456265</v>
      </c>
      <c r="D29" t="s">
        <v>5</v>
      </c>
    </row>
    <row r="30" spans="1:4" ht="12.75">
      <c r="A30" s="2" t="s">
        <v>269</v>
      </c>
      <c r="B30" s="14">
        <v>273165308</v>
      </c>
      <c r="C30" s="14">
        <v>272049461</v>
      </c>
    </row>
    <row r="31" spans="1:4" ht="12.75">
      <c r="A31" t="s">
        <v>6</v>
      </c>
      <c r="B31" s="13">
        <v>4809054</v>
      </c>
      <c r="C31" s="13">
        <v>4809054</v>
      </c>
      <c r="D31" t="s">
        <v>7</v>
      </c>
    </row>
    <row r="32" spans="1:4" ht="12.75">
      <c r="A32" s="2" t="s">
        <v>8</v>
      </c>
      <c r="B32" s="14">
        <v>268356254</v>
      </c>
      <c r="C32" s="14">
        <v>267240407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7" sqref="B7:M7"/>
    </sheetView>
  </sheetViews>
  <sheetFormatPr defaultColWidth="9.140625" defaultRowHeight="12.75"/>
  <cols>
    <col min="2" max="13" width="12.7109375" style="0" customWidth="1"/>
  </cols>
  <sheetData>
    <row r="1" ht="18">
      <c r="A1" s="1" t="s">
        <v>58</v>
      </c>
    </row>
    <row r="2" ht="12.75">
      <c r="A2" s="2" t="s">
        <v>13</v>
      </c>
    </row>
    <row r="3" ht="12.75">
      <c r="A3" s="2" t="s">
        <v>14</v>
      </c>
    </row>
    <row r="4" ht="12.75">
      <c r="A4" s="2" t="s">
        <v>15</v>
      </c>
    </row>
    <row r="5" spans="1:5" ht="15.75">
      <c r="A5" s="4" t="s">
        <v>16</v>
      </c>
      <c r="E5" s="4" t="s">
        <v>59</v>
      </c>
    </row>
    <row r="6" spans="2:13" ht="19.5" customHeight="1">
      <c r="B6" s="16" t="s">
        <v>60</v>
      </c>
      <c r="C6" s="16"/>
      <c r="D6" s="16"/>
      <c r="E6" s="16" t="s">
        <v>61</v>
      </c>
      <c r="F6" s="16"/>
      <c r="G6" s="16"/>
      <c r="H6" s="16" t="s">
        <v>62</v>
      </c>
      <c r="I6" s="16"/>
      <c r="J6" s="16"/>
      <c r="K6" s="16" t="s">
        <v>63</v>
      </c>
      <c r="L6" s="16"/>
      <c r="M6" s="16"/>
    </row>
    <row r="7" spans="1:13" ht="12.75">
      <c r="A7" s="2" t="s">
        <v>10</v>
      </c>
      <c r="B7" s="2" t="s">
        <v>21</v>
      </c>
      <c r="C7" s="2" t="s">
        <v>22</v>
      </c>
      <c r="D7" s="2" t="s">
        <v>9</v>
      </c>
      <c r="E7" s="2" t="s">
        <v>21</v>
      </c>
      <c r="F7" s="2" t="s">
        <v>22</v>
      </c>
      <c r="G7" s="2" t="s">
        <v>9</v>
      </c>
      <c r="H7" s="2" t="s">
        <v>21</v>
      </c>
      <c r="I7" s="2" t="s">
        <v>22</v>
      </c>
      <c r="J7" s="2" t="s">
        <v>9</v>
      </c>
      <c r="K7" s="2" t="s">
        <v>21</v>
      </c>
      <c r="L7" s="2" t="s">
        <v>22</v>
      </c>
      <c r="M7" s="2" t="s">
        <v>9</v>
      </c>
    </row>
    <row r="8" spans="1:13" ht="12.75">
      <c r="A8" t="s">
        <v>25</v>
      </c>
      <c r="B8">
        <v>157</v>
      </c>
      <c r="C8">
        <v>154</v>
      </c>
      <c r="D8">
        <v>152</v>
      </c>
      <c r="E8">
        <v>26.34</v>
      </c>
      <c r="F8">
        <v>22.49</v>
      </c>
      <c r="G8">
        <v>22.88</v>
      </c>
      <c r="H8">
        <v>2.96</v>
      </c>
      <c r="I8">
        <v>2.07</v>
      </c>
      <c r="J8">
        <v>2.32</v>
      </c>
      <c r="K8">
        <v>2.56</v>
      </c>
      <c r="L8">
        <v>1.87</v>
      </c>
      <c r="M8">
        <v>1.69</v>
      </c>
    </row>
    <row r="9" spans="1:13" ht="12.75">
      <c r="A9" t="s">
        <v>26</v>
      </c>
      <c r="B9">
        <v>241</v>
      </c>
      <c r="C9">
        <v>213</v>
      </c>
      <c r="D9">
        <v>236</v>
      </c>
      <c r="E9">
        <v>28.5</v>
      </c>
      <c r="F9">
        <v>32.1</v>
      </c>
      <c r="G9">
        <v>26.71</v>
      </c>
      <c r="H9">
        <v>3.66</v>
      </c>
      <c r="I9">
        <v>5.93</v>
      </c>
      <c r="J9">
        <v>5.33</v>
      </c>
      <c r="K9">
        <v>5.76</v>
      </c>
      <c r="L9">
        <v>8.41</v>
      </c>
      <c r="M9">
        <v>4.54</v>
      </c>
    </row>
    <row r="10" spans="1:13" ht="12.75">
      <c r="A10" t="s">
        <v>27</v>
      </c>
      <c r="B10">
        <v>1747</v>
      </c>
      <c r="C10">
        <v>1672</v>
      </c>
      <c r="D10">
        <v>1615</v>
      </c>
      <c r="E10">
        <v>30.68</v>
      </c>
      <c r="F10">
        <v>31.87</v>
      </c>
      <c r="G10">
        <v>32.22</v>
      </c>
      <c r="H10">
        <v>8.09</v>
      </c>
      <c r="I10">
        <v>9.92</v>
      </c>
      <c r="J10">
        <v>11.13</v>
      </c>
      <c r="K10">
        <v>10.71</v>
      </c>
      <c r="L10">
        <v>10.55</v>
      </c>
      <c r="M10">
        <v>11.82</v>
      </c>
    </row>
    <row r="11" spans="1:13" ht="12.75">
      <c r="A11" t="s">
        <v>28</v>
      </c>
      <c r="B11">
        <v>1833</v>
      </c>
      <c r="C11">
        <v>1724</v>
      </c>
      <c r="D11">
        <v>1600</v>
      </c>
      <c r="E11">
        <v>31.62</v>
      </c>
      <c r="F11">
        <v>33.18</v>
      </c>
      <c r="G11">
        <v>34.74</v>
      </c>
      <c r="H11">
        <v>9.46</v>
      </c>
      <c r="I11">
        <v>11.39</v>
      </c>
      <c r="J11">
        <v>12.27</v>
      </c>
      <c r="K11">
        <v>9.79</v>
      </c>
      <c r="L11">
        <v>11.04</v>
      </c>
      <c r="M11">
        <v>11.99</v>
      </c>
    </row>
    <row r="12" spans="1:13" ht="12.75">
      <c r="A12" s="2" t="s">
        <v>64</v>
      </c>
      <c r="B12" s="2">
        <v>3978</v>
      </c>
      <c r="C12" s="2">
        <v>3763</v>
      </c>
      <c r="D12" s="2">
        <v>3603</v>
      </c>
      <c r="E12" s="2">
        <v>30.81</v>
      </c>
      <c r="F12" s="2">
        <v>32.1</v>
      </c>
      <c r="G12" s="2">
        <v>32.59</v>
      </c>
      <c r="H12" s="2">
        <v>8.25</v>
      </c>
      <c r="I12" s="2">
        <v>10.05</v>
      </c>
      <c r="J12" s="2">
        <v>10.88</v>
      </c>
      <c r="K12" s="2">
        <v>9.66</v>
      </c>
      <c r="L12" s="2">
        <v>10.3</v>
      </c>
      <c r="M12" s="2">
        <v>10.99</v>
      </c>
    </row>
    <row r="13" ht="12.75">
      <c r="A13" s="2" t="s">
        <v>65</v>
      </c>
    </row>
    <row r="14" ht="12.75">
      <c r="A14" s="2" t="s">
        <v>66</v>
      </c>
    </row>
  </sheetData>
  <sheetProtection/>
  <mergeCells count="4">
    <mergeCell ref="B6:D6"/>
    <mergeCell ref="E6:G6"/>
    <mergeCell ref="H6:J6"/>
    <mergeCell ref="K6:M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69.421875" style="0" bestFit="1" customWidth="1"/>
    <col min="9" max="9" width="47.28125" style="0" bestFit="1" customWidth="1"/>
  </cols>
  <sheetData>
    <row r="1" ht="18">
      <c r="A1" s="1" t="s">
        <v>67</v>
      </c>
    </row>
    <row r="2" ht="12.75">
      <c r="A2" s="2" t="s">
        <v>13</v>
      </c>
    </row>
    <row r="3" ht="12.75">
      <c r="A3" s="2" t="s">
        <v>14</v>
      </c>
    </row>
    <row r="4" ht="12.75">
      <c r="A4" s="2" t="s">
        <v>15</v>
      </c>
    </row>
    <row r="6" spans="1:5" ht="15.75">
      <c r="A6" s="4" t="s">
        <v>68</v>
      </c>
      <c r="E6" s="4" t="s">
        <v>69</v>
      </c>
    </row>
    <row r="7" ht="15.75">
      <c r="I7" s="4" t="s">
        <v>70</v>
      </c>
    </row>
    <row r="8" spans="1:12" ht="12.75">
      <c r="A8" s="2" t="s">
        <v>71</v>
      </c>
      <c r="B8" s="2" t="s">
        <v>21</v>
      </c>
      <c r="C8" s="2" t="s">
        <v>22</v>
      </c>
      <c r="D8" s="2" t="s">
        <v>9</v>
      </c>
      <c r="E8" s="2" t="s">
        <v>10</v>
      </c>
      <c r="F8" s="2" t="s">
        <v>21</v>
      </c>
      <c r="G8" s="2" t="s">
        <v>22</v>
      </c>
      <c r="H8" s="2" t="s">
        <v>9</v>
      </c>
      <c r="I8" s="2" t="s">
        <v>72</v>
      </c>
      <c r="J8" s="2" t="s">
        <v>21</v>
      </c>
      <c r="K8" s="2" t="s">
        <v>22</v>
      </c>
      <c r="L8" s="2" t="s">
        <v>9</v>
      </c>
    </row>
    <row r="9" spans="1:12" ht="12.75">
      <c r="A9" s="2" t="s">
        <v>73</v>
      </c>
      <c r="B9" s="3">
        <v>62</v>
      </c>
      <c r="C9" s="3">
        <v>68</v>
      </c>
      <c r="D9" s="3">
        <v>58</v>
      </c>
      <c r="E9" t="s">
        <v>74</v>
      </c>
      <c r="F9" s="3">
        <v>4259849</v>
      </c>
      <c r="G9" s="3">
        <v>2069716</v>
      </c>
      <c r="H9" s="3">
        <v>1946409</v>
      </c>
      <c r="I9" t="s">
        <v>75</v>
      </c>
      <c r="J9" s="3">
        <v>68707</v>
      </c>
      <c r="K9" s="3">
        <v>30437</v>
      </c>
      <c r="L9" s="3">
        <v>33559</v>
      </c>
    </row>
    <row r="10" spans="1:12" ht="12.75">
      <c r="A10" s="2" t="s">
        <v>76</v>
      </c>
      <c r="B10" s="3">
        <v>0</v>
      </c>
      <c r="C10" s="3">
        <v>0</v>
      </c>
      <c r="D10" s="3">
        <v>0</v>
      </c>
      <c r="E10" t="s">
        <v>77</v>
      </c>
      <c r="F10" s="3">
        <v>0</v>
      </c>
      <c r="G10" s="3">
        <v>0</v>
      </c>
      <c r="H10" s="3">
        <v>0</v>
      </c>
      <c r="I10" t="s">
        <v>75</v>
      </c>
      <c r="J10" s="3">
        <v>0</v>
      </c>
      <c r="K10" s="3">
        <v>0</v>
      </c>
      <c r="L10" s="3">
        <v>0</v>
      </c>
    </row>
    <row r="11" spans="1:12" ht="12.75">
      <c r="A11" s="2" t="s">
        <v>78</v>
      </c>
      <c r="B11" s="3">
        <v>7.89</v>
      </c>
      <c r="C11" s="3">
        <v>7.1</v>
      </c>
      <c r="D11" s="3">
        <v>4.01</v>
      </c>
      <c r="E11" t="s">
        <v>79</v>
      </c>
      <c r="F11" s="3">
        <v>305921</v>
      </c>
      <c r="G11" s="3">
        <v>259629</v>
      </c>
      <c r="H11" s="3">
        <v>227699</v>
      </c>
      <c r="I11" t="s">
        <v>75</v>
      </c>
      <c r="J11" s="3">
        <v>38773</v>
      </c>
      <c r="K11" s="3">
        <v>36567</v>
      </c>
      <c r="L11" s="3">
        <v>56783</v>
      </c>
    </row>
    <row r="12" spans="1:12" ht="12.75">
      <c r="A12" s="2" t="s">
        <v>80</v>
      </c>
      <c r="B12" s="3">
        <v>0</v>
      </c>
      <c r="C12" s="3">
        <v>0</v>
      </c>
      <c r="D12" s="3">
        <v>0</v>
      </c>
      <c r="E12" t="s">
        <v>81</v>
      </c>
      <c r="F12" s="3">
        <v>0</v>
      </c>
      <c r="G12" s="3">
        <v>0</v>
      </c>
      <c r="H12" s="3">
        <v>0</v>
      </c>
      <c r="I12" t="s">
        <v>75</v>
      </c>
      <c r="J12" s="3">
        <v>0</v>
      </c>
      <c r="K12" s="3">
        <v>0</v>
      </c>
      <c r="L12" s="3">
        <v>0</v>
      </c>
    </row>
    <row r="13" spans="1:12" ht="12.75">
      <c r="A13" s="2" t="s">
        <v>82</v>
      </c>
      <c r="B13" s="3">
        <v>143</v>
      </c>
      <c r="C13" s="3">
        <v>84</v>
      </c>
      <c r="D13" s="3">
        <v>39</v>
      </c>
      <c r="E13" t="s">
        <v>83</v>
      </c>
      <c r="F13" s="3">
        <v>7343374</v>
      </c>
      <c r="G13" s="3">
        <v>2505791</v>
      </c>
      <c r="H13" s="3">
        <v>2708626</v>
      </c>
      <c r="I13" t="s">
        <v>84</v>
      </c>
      <c r="J13" s="3">
        <v>51352</v>
      </c>
      <c r="K13" s="3">
        <v>29831</v>
      </c>
      <c r="L13" s="3">
        <v>69452</v>
      </c>
    </row>
    <row r="14" spans="1:12" ht="12.75">
      <c r="A14" s="2" t="s">
        <v>85</v>
      </c>
      <c r="B14" s="3">
        <v>196</v>
      </c>
      <c r="C14" s="3">
        <v>181</v>
      </c>
      <c r="D14" s="3">
        <v>211</v>
      </c>
      <c r="E14" t="s">
        <v>86</v>
      </c>
      <c r="F14" s="3">
        <v>2876586</v>
      </c>
      <c r="G14" s="3">
        <v>2617955</v>
      </c>
      <c r="H14" s="3">
        <v>2438504</v>
      </c>
      <c r="I14" t="s">
        <v>87</v>
      </c>
      <c r="J14" s="3">
        <v>14676</v>
      </c>
      <c r="K14" s="3">
        <v>14464</v>
      </c>
      <c r="L14" s="3">
        <v>11557</v>
      </c>
    </row>
    <row r="15" spans="1:12" ht="12.75">
      <c r="A15" s="2" t="s">
        <v>88</v>
      </c>
      <c r="B15" s="3">
        <v>5</v>
      </c>
      <c r="C15" s="3">
        <v>8</v>
      </c>
      <c r="D15" s="3">
        <v>12</v>
      </c>
      <c r="E15" t="s">
        <v>89</v>
      </c>
      <c r="F15" s="3">
        <v>25044</v>
      </c>
      <c r="G15" s="3">
        <v>13459</v>
      </c>
      <c r="H15" s="3">
        <v>53393</v>
      </c>
      <c r="I15" t="s">
        <v>87</v>
      </c>
      <c r="J15" s="3">
        <v>5009</v>
      </c>
      <c r="K15" s="3">
        <v>1682</v>
      </c>
      <c r="L15" s="3">
        <v>4449</v>
      </c>
    </row>
    <row r="16" ht="12.75">
      <c r="A16" s="2" t="s">
        <v>90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2">
      <selection activeCell="A31" sqref="A31:G31"/>
    </sheetView>
  </sheetViews>
  <sheetFormatPr defaultColWidth="9.140625" defaultRowHeight="12.75"/>
  <cols>
    <col min="1" max="1" width="34.00390625" style="0" customWidth="1"/>
  </cols>
  <sheetData>
    <row r="1" ht="18">
      <c r="A1" s="1" t="s">
        <v>91</v>
      </c>
    </row>
    <row r="3" spans="1:3" ht="12.75">
      <c r="A3" s="2" t="s">
        <v>92</v>
      </c>
    </row>
    <row r="4" spans="1:3" ht="12.75">
      <c r="A4" s="2" t="s">
        <v>93</v>
      </c>
      <c r="C4" t="s">
        <v>94</v>
      </c>
    </row>
    <row r="5" spans="1:3" ht="12.75">
      <c r="A5" s="2" t="s">
        <v>95</v>
      </c>
      <c r="C5" t="s">
        <v>96</v>
      </c>
    </row>
    <row r="6" spans="1:3" ht="12.75">
      <c r="A6" s="2" t="s">
        <v>97</v>
      </c>
      <c r="C6" t="s">
        <v>98</v>
      </c>
    </row>
    <row r="7" spans="1:3" ht="12.75">
      <c r="A7" s="2" t="s">
        <v>99</v>
      </c>
      <c r="C7" t="s">
        <v>100</v>
      </c>
    </row>
    <row r="8" spans="1:3" ht="12.75">
      <c r="A8" s="2" t="s">
        <v>101</v>
      </c>
      <c r="C8" t="s">
        <v>102</v>
      </c>
    </row>
    <row r="9" spans="1:3" ht="12.75">
      <c r="A9" s="2" t="s">
        <v>103</v>
      </c>
      <c r="C9" t="s">
        <v>104</v>
      </c>
    </row>
    <row r="10" spans="1:3" ht="12.75">
      <c r="A10" s="2" t="s">
        <v>105</v>
      </c>
      <c r="C10" t="s">
        <v>106</v>
      </c>
    </row>
    <row r="11" spans="1:3" ht="12.75">
      <c r="A11" s="2" t="s">
        <v>107</v>
      </c>
      <c r="C11" t="s">
        <v>108</v>
      </c>
    </row>
    <row r="12" spans="1:3" ht="12.75">
      <c r="A12" s="2" t="s">
        <v>109</v>
      </c>
      <c r="C12" t="s">
        <v>110</v>
      </c>
    </row>
    <row r="13" spans="1:3" ht="12.75">
      <c r="A13" s="2" t="s">
        <v>111</v>
      </c>
      <c r="C13" t="s">
        <v>112</v>
      </c>
    </row>
    <row r="14" spans="1:3" ht="12.75">
      <c r="A14" s="2" t="s">
        <v>113</v>
      </c>
      <c r="C14" t="s">
        <v>114</v>
      </c>
    </row>
    <row r="17" ht="15.75">
      <c r="A17" s="4" t="s">
        <v>115</v>
      </c>
    </row>
    <row r="18" spans="1:9" ht="12.75">
      <c r="A18" s="2" t="s">
        <v>116</v>
      </c>
      <c r="C18" s="2" t="s">
        <v>117</v>
      </c>
      <c r="E18" s="2" t="s">
        <v>118</v>
      </c>
      <c r="G18" s="2" t="s">
        <v>119</v>
      </c>
      <c r="I18" s="2" t="s">
        <v>120</v>
      </c>
    </row>
    <row r="19" spans="1:9" ht="12.75">
      <c r="A19" t="s">
        <v>121</v>
      </c>
      <c r="C19" t="s">
        <v>122</v>
      </c>
      <c r="E19" t="s">
        <v>123</v>
      </c>
      <c r="G19" t="s">
        <v>124</v>
      </c>
      <c r="I19" t="s">
        <v>125</v>
      </c>
    </row>
    <row r="21" ht="15.75">
      <c r="A21" s="4" t="s">
        <v>126</v>
      </c>
    </row>
    <row r="22" spans="1:9" ht="12.75">
      <c r="A22" s="2" t="s">
        <v>116</v>
      </c>
      <c r="C22" s="2" t="s">
        <v>117</v>
      </c>
      <c r="E22" s="2" t="s">
        <v>118</v>
      </c>
      <c r="G22" s="2" t="s">
        <v>119</v>
      </c>
      <c r="I22" s="2" t="s">
        <v>120</v>
      </c>
    </row>
    <row r="24" spans="1:9" ht="12.75">
      <c r="A24" t="s">
        <v>127</v>
      </c>
      <c r="C24" t="s">
        <v>128</v>
      </c>
      <c r="E24" t="s">
        <v>129</v>
      </c>
      <c r="G24" t="s">
        <v>98</v>
      </c>
      <c r="I24" t="s">
        <v>100</v>
      </c>
    </row>
    <row r="27" ht="15.75">
      <c r="A27" s="4" t="s">
        <v>130</v>
      </c>
    </row>
    <row r="28" ht="12.75">
      <c r="A28" s="2" t="s">
        <v>131</v>
      </c>
    </row>
    <row r="30" ht="12.75">
      <c r="A30" s="2" t="s">
        <v>132</v>
      </c>
    </row>
    <row r="31" spans="1:9" ht="12.75">
      <c r="A31" s="9" t="s">
        <v>133</v>
      </c>
      <c r="I31" t="s">
        <v>134</v>
      </c>
    </row>
    <row r="32" spans="1:9" ht="12.75">
      <c r="A32" s="9" t="s">
        <v>135</v>
      </c>
      <c r="I32" t="s">
        <v>136</v>
      </c>
    </row>
    <row r="33" spans="1:9" ht="12.75">
      <c r="A33" s="9" t="s">
        <v>137</v>
      </c>
      <c r="I33" t="s">
        <v>138</v>
      </c>
    </row>
    <row r="34" spans="1:9" ht="12.75">
      <c r="A34" s="9" t="s">
        <v>139</v>
      </c>
      <c r="I34" t="s">
        <v>140</v>
      </c>
    </row>
    <row r="35" ht="12.75">
      <c r="A35" s="9" t="s">
        <v>141</v>
      </c>
    </row>
    <row r="36" spans="1:9" ht="12.75">
      <c r="A36" s="9" t="s">
        <v>142</v>
      </c>
      <c r="I36" t="s">
        <v>143</v>
      </c>
    </row>
    <row r="37" spans="1:9" ht="12.75">
      <c r="A37" s="9" t="s">
        <v>144</v>
      </c>
      <c r="I37" t="s">
        <v>145</v>
      </c>
    </row>
    <row r="38" spans="1:9" ht="12.75">
      <c r="A38" s="9" t="s">
        <v>146</v>
      </c>
      <c r="I38" t="s">
        <v>143</v>
      </c>
    </row>
    <row r="39" spans="1:9" ht="12.75">
      <c r="A39" s="9" t="s">
        <v>147</v>
      </c>
      <c r="I39" t="s">
        <v>143</v>
      </c>
    </row>
    <row r="40" spans="1:9" ht="12.75">
      <c r="A40" s="9" t="s">
        <v>148</v>
      </c>
      <c r="I40" t="s">
        <v>143</v>
      </c>
    </row>
    <row r="41" spans="1:9" ht="12.75">
      <c r="A41" s="9" t="s">
        <v>149</v>
      </c>
      <c r="I41" t="s">
        <v>150</v>
      </c>
    </row>
    <row r="42" spans="1:9" ht="12.75">
      <c r="A42" s="9" t="s">
        <v>151</v>
      </c>
      <c r="I42" t="s">
        <v>152</v>
      </c>
    </row>
    <row r="43" spans="1:9" ht="12.75">
      <c r="A43" s="9" t="s">
        <v>153</v>
      </c>
      <c r="I43" t="s">
        <v>154</v>
      </c>
    </row>
    <row r="44" spans="1:9" ht="12.75">
      <c r="A44" s="9" t="s">
        <v>155</v>
      </c>
      <c r="I44" t="s">
        <v>156</v>
      </c>
    </row>
    <row r="45" spans="1:9" ht="12.75">
      <c r="A45" s="9" t="s">
        <v>157</v>
      </c>
      <c r="I45" t="s">
        <v>158</v>
      </c>
    </row>
    <row r="46" spans="1:9" ht="12.75">
      <c r="A46" s="9" t="s">
        <v>159</v>
      </c>
      <c r="I46" t="s">
        <v>160</v>
      </c>
    </row>
    <row r="47" spans="1:9" ht="12.75">
      <c r="A47" s="9" t="s">
        <v>161</v>
      </c>
      <c r="I47" t="s">
        <v>143</v>
      </c>
    </row>
    <row r="49" spans="1:3" ht="12.75">
      <c r="A49" s="2" t="s">
        <v>162</v>
      </c>
      <c r="C49" t="s">
        <v>163</v>
      </c>
    </row>
    <row r="52" ht="15.75">
      <c r="A52" s="4" t="s">
        <v>164</v>
      </c>
    </row>
    <row r="53" ht="12.75">
      <c r="A53" s="3" t="s">
        <v>165</v>
      </c>
    </row>
    <row r="54" ht="12.75">
      <c r="I54" s="3" t="s">
        <v>136</v>
      </c>
    </row>
    <row r="56" ht="12.75">
      <c r="A56" s="3" t="s">
        <v>166</v>
      </c>
    </row>
    <row r="57" spans="2:9" ht="12.75">
      <c r="B57" s="3" t="s">
        <v>167</v>
      </c>
      <c r="I57" s="3" t="s">
        <v>156</v>
      </c>
    </row>
    <row r="58" spans="2:9" ht="12.75">
      <c r="B58" s="3" t="s">
        <v>168</v>
      </c>
      <c r="I58" s="3" t="s">
        <v>169</v>
      </c>
    </row>
    <row r="59" spans="2:9" ht="12.75">
      <c r="B59" s="3" t="s">
        <v>170</v>
      </c>
      <c r="I59" s="3" t="s">
        <v>171</v>
      </c>
    </row>
    <row r="61" spans="1:9" ht="12.75">
      <c r="A61" s="3" t="s">
        <v>172</v>
      </c>
      <c r="I61" s="3" t="s">
        <v>169</v>
      </c>
    </row>
    <row r="63" ht="12.75">
      <c r="A63" s="3" t="s">
        <v>173</v>
      </c>
    </row>
    <row r="64" spans="2:9" ht="12.75">
      <c r="B64" s="3" t="s">
        <v>174</v>
      </c>
      <c r="I64" s="3" t="s">
        <v>143</v>
      </c>
    </row>
    <row r="65" spans="2:9" ht="12.75">
      <c r="B65" s="3" t="s">
        <v>175</v>
      </c>
      <c r="I65" s="3" t="s">
        <v>176</v>
      </c>
    </row>
    <row r="66" spans="2:9" ht="12.75">
      <c r="B66" s="3" t="s">
        <v>177</v>
      </c>
      <c r="I66" s="3" t="s">
        <v>178</v>
      </c>
    </row>
    <row r="67" spans="2:9" ht="12.75">
      <c r="B67" s="3" t="s">
        <v>179</v>
      </c>
      <c r="I67" s="3" t="s">
        <v>171</v>
      </c>
    </row>
    <row r="69" spans="1:9" ht="12.75">
      <c r="A69" s="3" t="s">
        <v>180</v>
      </c>
      <c r="I69" s="3" t="s">
        <v>181</v>
      </c>
    </row>
    <row r="71" ht="12.75">
      <c r="A71" s="3" t="s">
        <v>182</v>
      </c>
    </row>
    <row r="72" spans="2:9" ht="12.75">
      <c r="B72" s="3" t="s">
        <v>183</v>
      </c>
      <c r="I72" s="3" t="s">
        <v>184</v>
      </c>
    </row>
    <row r="73" spans="2:9" ht="12.75">
      <c r="B73" s="3" t="s">
        <v>185</v>
      </c>
      <c r="I73" s="3" t="s">
        <v>186</v>
      </c>
    </row>
    <row r="74" spans="2:9" ht="12.75">
      <c r="B74" s="3" t="s">
        <v>187</v>
      </c>
      <c r="I74" s="3" t="s">
        <v>176</v>
      </c>
    </row>
    <row r="77" ht="15.75">
      <c r="A77" s="4" t="s">
        <v>188</v>
      </c>
    </row>
    <row r="78" spans="1:5" ht="12.75">
      <c r="A78" s="2" t="s">
        <v>116</v>
      </c>
      <c r="C78" s="2" t="s">
        <v>117</v>
      </c>
      <c r="E78" s="2" t="s">
        <v>189</v>
      </c>
    </row>
    <row r="79" spans="1:5" ht="12.75">
      <c r="E79" t="s">
        <v>190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8" max="8" width="14.00390625" style="0" customWidth="1"/>
  </cols>
  <sheetData>
    <row r="1" ht="18">
      <c r="A1" s="1" t="s">
        <v>191</v>
      </c>
    </row>
    <row r="3" spans="1:3" ht="12.75">
      <c r="A3" s="2" t="s">
        <v>192</v>
      </c>
      <c r="C3" t="s">
        <v>26</v>
      </c>
    </row>
    <row r="4" ht="12.75">
      <c r="A4" s="2" t="s">
        <v>193</v>
      </c>
    </row>
    <row r="5" ht="12.75">
      <c r="A5" s="2" t="s">
        <v>194</v>
      </c>
    </row>
    <row r="6" spans="1:9" ht="12.75">
      <c r="A6" t="s">
        <v>195</v>
      </c>
      <c r="I6" t="s">
        <v>196</v>
      </c>
    </row>
    <row r="7" spans="1:9" ht="12.75">
      <c r="A7" t="s">
        <v>197</v>
      </c>
      <c r="I7" t="s">
        <v>198</v>
      </c>
    </row>
    <row r="8" spans="1:9" ht="12.75">
      <c r="A8" t="s">
        <v>199</v>
      </c>
      <c r="I8" t="s">
        <v>200</v>
      </c>
    </row>
    <row r="9" spans="1:9" ht="12.75">
      <c r="A9" t="s">
        <v>201</v>
      </c>
      <c r="I9" t="s">
        <v>202</v>
      </c>
    </row>
    <row r="10" spans="1:9" ht="12.75">
      <c r="A10" t="s">
        <v>203</v>
      </c>
      <c r="I10" t="s">
        <v>204</v>
      </c>
    </row>
    <row r="11" spans="1:9" ht="12.75">
      <c r="A11" t="s">
        <v>205</v>
      </c>
      <c r="I11" t="s">
        <v>206</v>
      </c>
    </row>
    <row r="12" spans="1:9" ht="12.75">
      <c r="A12" t="s">
        <v>207</v>
      </c>
      <c r="I12" t="s">
        <v>143</v>
      </c>
    </row>
    <row r="13" spans="1:9" ht="12.75">
      <c r="A13" t="s">
        <v>208</v>
      </c>
      <c r="I13" t="s">
        <v>209</v>
      </c>
    </row>
    <row r="14" spans="1:9" ht="12.75">
      <c r="A14" t="s">
        <v>210</v>
      </c>
      <c r="I14" t="s">
        <v>209</v>
      </c>
    </row>
    <row r="15" spans="1:9" ht="12.75">
      <c r="A15" t="s">
        <v>211</v>
      </c>
      <c r="I15" t="s">
        <v>204</v>
      </c>
    </row>
    <row r="16" spans="1:9" ht="12.75">
      <c r="A16" t="s">
        <v>212</v>
      </c>
      <c r="I16" t="s">
        <v>176</v>
      </c>
    </row>
    <row r="17" ht="12.75">
      <c r="B17" t="s">
        <v>213</v>
      </c>
    </row>
    <row r="18" ht="12.75">
      <c r="A18" s="2" t="s">
        <v>214</v>
      </c>
    </row>
    <row r="19" spans="1:9" ht="12.75">
      <c r="A19" t="s">
        <v>215</v>
      </c>
      <c r="I19" t="s">
        <v>11</v>
      </c>
    </row>
    <row r="20" spans="1:7" ht="12.75">
      <c r="A20" t="s">
        <v>216</v>
      </c>
      <c r="E20" s="2" t="s">
        <v>217</v>
      </c>
      <c r="G20" s="2" t="s">
        <v>218</v>
      </c>
    </row>
    <row r="21" spans="5:7" ht="12.75">
      <c r="E21" t="s">
        <v>219</v>
      </c>
      <c r="G21" t="s">
        <v>143</v>
      </c>
    </row>
    <row r="22" spans="5:7" ht="12.75">
      <c r="E22" t="s">
        <v>184</v>
      </c>
      <c r="G22" t="s">
        <v>143</v>
      </c>
    </row>
    <row r="23" spans="5:7" ht="12.75">
      <c r="E23" t="s">
        <v>186</v>
      </c>
      <c r="G23" t="s">
        <v>143</v>
      </c>
    </row>
    <row r="24" spans="5:7" ht="12.75">
      <c r="E24" t="s">
        <v>143</v>
      </c>
      <c r="G24" t="s">
        <v>143</v>
      </c>
    </row>
    <row r="25" ht="12.75">
      <c r="A25" s="2" t="s">
        <v>220</v>
      </c>
    </row>
    <row r="26" spans="1:9" ht="12.75">
      <c r="A26" t="s">
        <v>221</v>
      </c>
      <c r="I26" t="s">
        <v>222</v>
      </c>
    </row>
    <row r="27" spans="1:9" ht="12.75">
      <c r="A27" t="s">
        <v>223</v>
      </c>
      <c r="I27" t="s">
        <v>11</v>
      </c>
    </row>
    <row r="28" spans="1:9" ht="12.75">
      <c r="A28" t="s">
        <v>224</v>
      </c>
      <c r="I28" t="s">
        <v>11</v>
      </c>
    </row>
    <row r="29" spans="1:9" ht="12.75">
      <c r="A29" t="s">
        <v>225</v>
      </c>
      <c r="I29" t="s">
        <v>11</v>
      </c>
    </row>
    <row r="30" spans="1:9" ht="12.75">
      <c r="A30" t="s">
        <v>226</v>
      </c>
      <c r="I30" t="s">
        <v>143</v>
      </c>
    </row>
    <row r="31" spans="1:9" ht="12.75">
      <c r="A31" t="s">
        <v>227</v>
      </c>
      <c r="I31" t="s">
        <v>143</v>
      </c>
    </row>
    <row r="33" spans="1:5" ht="12.75">
      <c r="A33" t="s">
        <v>228</v>
      </c>
      <c r="E33" t="s">
        <v>229</v>
      </c>
    </row>
    <row r="38" spans="1:3" ht="12.75">
      <c r="A38" s="2" t="s">
        <v>192</v>
      </c>
      <c r="C38" t="s">
        <v>230</v>
      </c>
    </row>
    <row r="39" ht="12.75">
      <c r="A39" s="2" t="s">
        <v>193</v>
      </c>
    </row>
    <row r="40" ht="12.75">
      <c r="A40" s="2" t="s">
        <v>194</v>
      </c>
    </row>
    <row r="41" spans="1:9" ht="12.75">
      <c r="A41" t="s">
        <v>195</v>
      </c>
      <c r="I41" t="s">
        <v>231</v>
      </c>
    </row>
    <row r="42" spans="1:9" ht="12.75">
      <c r="A42" t="s">
        <v>197</v>
      </c>
      <c r="I42" t="s">
        <v>232</v>
      </c>
    </row>
    <row r="43" spans="1:9" ht="12.75">
      <c r="A43" t="s">
        <v>199</v>
      </c>
      <c r="I43" t="s">
        <v>232</v>
      </c>
    </row>
    <row r="44" spans="1:9" ht="12.75">
      <c r="A44" t="s">
        <v>201</v>
      </c>
      <c r="I44" t="s">
        <v>9</v>
      </c>
    </row>
    <row r="45" spans="1:9" ht="12.75">
      <c r="A45" t="s">
        <v>203</v>
      </c>
      <c r="I45" t="s">
        <v>233</v>
      </c>
    </row>
    <row r="46" spans="1:9" ht="12.75">
      <c r="A46" t="s">
        <v>205</v>
      </c>
      <c r="I46" t="s">
        <v>234</v>
      </c>
    </row>
    <row r="47" spans="1:9" ht="12.75">
      <c r="A47" t="s">
        <v>207</v>
      </c>
      <c r="I47" t="s">
        <v>235</v>
      </c>
    </row>
    <row r="48" spans="1:9" ht="12.75">
      <c r="A48" t="s">
        <v>208</v>
      </c>
      <c r="I48" t="s">
        <v>236</v>
      </c>
    </row>
    <row r="49" spans="1:9" ht="12.75">
      <c r="A49" t="s">
        <v>210</v>
      </c>
      <c r="I49" t="s">
        <v>237</v>
      </c>
    </row>
    <row r="50" spans="1:9" ht="12.75">
      <c r="A50" t="s">
        <v>211</v>
      </c>
      <c r="I50" t="s">
        <v>238</v>
      </c>
    </row>
    <row r="51" spans="1:9" ht="12.75">
      <c r="A51" t="s">
        <v>212</v>
      </c>
      <c r="I51" t="s">
        <v>176</v>
      </c>
    </row>
    <row r="52" ht="12.75">
      <c r="B52" t="s">
        <v>239</v>
      </c>
    </row>
    <row r="53" ht="12.75">
      <c r="A53" s="2" t="s">
        <v>214</v>
      </c>
    </row>
    <row r="54" spans="1:9" ht="12.75">
      <c r="A54" t="s">
        <v>240</v>
      </c>
      <c r="I54" t="s">
        <v>143</v>
      </c>
    </row>
    <row r="55" spans="1:9" ht="12.75">
      <c r="A55" t="s">
        <v>241</v>
      </c>
      <c r="I55" t="s">
        <v>190</v>
      </c>
    </row>
    <row r="56" spans="1:9" ht="12.75">
      <c r="A56" t="s">
        <v>242</v>
      </c>
      <c r="I56" t="s">
        <v>190</v>
      </c>
    </row>
    <row r="57" spans="1:9" ht="12.75">
      <c r="A57" t="s">
        <v>243</v>
      </c>
      <c r="I57" t="s">
        <v>190</v>
      </c>
    </row>
    <row r="58" spans="1:9" ht="12.75">
      <c r="A58" t="s">
        <v>244</v>
      </c>
      <c r="I58" t="s">
        <v>190</v>
      </c>
    </row>
    <row r="59" spans="1:7" ht="12.75">
      <c r="A59" t="s">
        <v>245</v>
      </c>
      <c r="E59" s="2" t="s">
        <v>217</v>
      </c>
      <c r="G59" s="2" t="s">
        <v>218</v>
      </c>
    </row>
    <row r="60" spans="5:7" ht="12.75">
      <c r="E60" t="s">
        <v>143</v>
      </c>
      <c r="G60" t="s">
        <v>143</v>
      </c>
    </row>
    <row r="61" spans="5:7" ht="12.75">
      <c r="E61" t="s">
        <v>143</v>
      </c>
      <c r="G61" t="s">
        <v>143</v>
      </c>
    </row>
    <row r="62" spans="5:7" ht="12.75">
      <c r="E62" t="s">
        <v>143</v>
      </c>
      <c r="G62" t="s">
        <v>143</v>
      </c>
    </row>
    <row r="63" spans="5:7" ht="12.75">
      <c r="E63" t="s">
        <v>143</v>
      </c>
      <c r="G63" t="s">
        <v>143</v>
      </c>
    </row>
    <row r="64" ht="12.75">
      <c r="A64" s="2" t="s">
        <v>246</v>
      </c>
    </row>
    <row r="65" spans="1:9" ht="12.75">
      <c r="A65" t="s">
        <v>247</v>
      </c>
      <c r="I65" t="s">
        <v>190</v>
      </c>
    </row>
    <row r="66" spans="1:9" ht="12.75">
      <c r="A66" t="s">
        <v>248</v>
      </c>
      <c r="I66" t="s">
        <v>190</v>
      </c>
    </row>
    <row r="67" spans="1:9" ht="12.75">
      <c r="A67" t="s">
        <v>249</v>
      </c>
      <c r="I67" t="s">
        <v>143</v>
      </c>
    </row>
    <row r="68" spans="1:9" ht="12.75">
      <c r="A68" t="s">
        <v>250</v>
      </c>
      <c r="I68" t="s">
        <v>190</v>
      </c>
    </row>
    <row r="69" spans="1:9" ht="12.75">
      <c r="A69" t="s">
        <v>251</v>
      </c>
      <c r="I69" t="s">
        <v>190</v>
      </c>
    </row>
    <row r="70" spans="1:9" ht="12.75">
      <c r="A70" t="s">
        <v>252</v>
      </c>
      <c r="I70" t="s">
        <v>143</v>
      </c>
    </row>
    <row r="71" spans="1:9" ht="12.75">
      <c r="A71" t="s">
        <v>253</v>
      </c>
      <c r="I71" t="s">
        <v>143</v>
      </c>
    </row>
    <row r="72" spans="1:9" ht="12.75">
      <c r="A72" t="s">
        <v>254</v>
      </c>
      <c r="I72" t="s">
        <v>190</v>
      </c>
    </row>
    <row r="73" spans="1:9" ht="12.75">
      <c r="A73" t="s">
        <v>252</v>
      </c>
      <c r="I73" t="s">
        <v>143</v>
      </c>
    </row>
    <row r="74" spans="1:9" ht="12.75">
      <c r="A74" t="s">
        <v>253</v>
      </c>
      <c r="I74" t="s">
        <v>143</v>
      </c>
    </row>
    <row r="75" spans="1:9" ht="12.75">
      <c r="A75" t="s">
        <v>255</v>
      </c>
      <c r="I75" t="s">
        <v>190</v>
      </c>
    </row>
    <row r="76" spans="1:9" ht="12.75">
      <c r="A76" t="s">
        <v>252</v>
      </c>
      <c r="I76" t="s">
        <v>143</v>
      </c>
    </row>
    <row r="77" spans="1:9" ht="12.75">
      <c r="A77" t="s">
        <v>253</v>
      </c>
      <c r="I77" t="s">
        <v>143</v>
      </c>
    </row>
    <row r="78" ht="12.75">
      <c r="A78" s="2" t="s">
        <v>256</v>
      </c>
    </row>
    <row r="79" spans="1:9" ht="12.75">
      <c r="A79" t="s">
        <v>257</v>
      </c>
      <c r="I79" t="s">
        <v>143</v>
      </c>
    </row>
    <row r="80" spans="1:9" ht="12.75">
      <c r="A80" t="s">
        <v>258</v>
      </c>
      <c r="I80" t="s">
        <v>143</v>
      </c>
    </row>
    <row r="81" spans="1:9" ht="12.75">
      <c r="A81" t="s">
        <v>226</v>
      </c>
      <c r="I81" t="s">
        <v>143</v>
      </c>
    </row>
    <row r="82" spans="1:9" ht="12.75">
      <c r="A82" t="s">
        <v>227</v>
      </c>
      <c r="I82" t="s">
        <v>143</v>
      </c>
    </row>
    <row r="84" spans="1:5" ht="12.75">
      <c r="A84" t="s">
        <v>228</v>
      </c>
      <c r="E84" t="s">
        <v>259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8">
      <c r="A1" s="1" t="s">
        <v>260</v>
      </c>
    </row>
    <row r="2" ht="12.75">
      <c r="A2" s="3" t="s">
        <v>261</v>
      </c>
    </row>
    <row r="4" ht="18">
      <c r="A4" s="1" t="s">
        <v>262</v>
      </c>
    </row>
    <row r="8" spans="1:11" ht="12.75">
      <c r="A8" s="2" t="s">
        <v>263</v>
      </c>
      <c r="B8" s="2" t="s">
        <v>264</v>
      </c>
      <c r="C8" s="2" t="s">
        <v>265</v>
      </c>
      <c r="E8" s="2" t="s">
        <v>266</v>
      </c>
      <c r="G8" s="2" t="s">
        <v>267</v>
      </c>
      <c r="I8" s="2" t="s">
        <v>268</v>
      </c>
      <c r="K8" s="2" t="s">
        <v>269</v>
      </c>
    </row>
    <row r="9" spans="3:10" ht="12.75">
      <c r="C9" t="s">
        <v>270</v>
      </c>
      <c r="D9" t="s">
        <v>271</v>
      </c>
      <c r="E9" t="s">
        <v>270</v>
      </c>
      <c r="F9" t="s">
        <v>271</v>
      </c>
      <c r="G9" t="s">
        <v>270</v>
      </c>
      <c r="H9" t="s">
        <v>271</v>
      </c>
      <c r="I9" t="s">
        <v>270</v>
      </c>
      <c r="J9" t="s">
        <v>271</v>
      </c>
    </row>
    <row r="10" spans="1:11" ht="12.75">
      <c r="A10" t="s">
        <v>272</v>
      </c>
      <c r="B10" s="3">
        <v>87</v>
      </c>
      <c r="C10" s="3">
        <v>53</v>
      </c>
      <c r="D10" s="3">
        <v>39</v>
      </c>
      <c r="E10" s="3">
        <v>0</v>
      </c>
      <c r="F10" s="3">
        <v>0</v>
      </c>
      <c r="G10" s="3">
        <v>0</v>
      </c>
      <c r="H10" s="3">
        <v>0</v>
      </c>
      <c r="I10" s="3">
        <f aca="true" t="shared" si="0" ref="I10:I33">C10+E10+G10</f>
        <v>53</v>
      </c>
      <c r="J10" s="3">
        <f aca="true" t="shared" si="1" ref="J10:J33">D10+F10+H10</f>
        <v>39</v>
      </c>
      <c r="K10" s="5">
        <f aca="true" t="shared" si="2" ref="K10:K33">I10+J10</f>
        <v>92</v>
      </c>
    </row>
    <row r="11" spans="1:11" ht="12.75">
      <c r="A11" t="s">
        <v>273</v>
      </c>
      <c r="B11" s="3">
        <v>10</v>
      </c>
      <c r="C11" s="3">
        <v>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8</v>
      </c>
      <c r="J11" s="3">
        <f t="shared" si="1"/>
        <v>0</v>
      </c>
      <c r="K11" s="5">
        <f t="shared" si="2"/>
        <v>8</v>
      </c>
    </row>
    <row r="12" spans="1:11" ht="12.75">
      <c r="A12" t="s">
        <v>274</v>
      </c>
      <c r="B12" s="3">
        <v>0</v>
      </c>
      <c r="C12" s="3">
        <v>7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7</v>
      </c>
      <c r="J12" s="3">
        <f t="shared" si="1"/>
        <v>2</v>
      </c>
      <c r="K12" s="5">
        <f t="shared" si="2"/>
        <v>9</v>
      </c>
    </row>
    <row r="13" spans="1:11" ht="12.75">
      <c r="A13" t="s">
        <v>275</v>
      </c>
      <c r="B13" s="3">
        <v>171</v>
      </c>
      <c r="C13" s="3">
        <v>58</v>
      </c>
      <c r="D13" s="3">
        <v>83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58</v>
      </c>
      <c r="J13" s="3">
        <f t="shared" si="1"/>
        <v>83</v>
      </c>
      <c r="K13" s="5">
        <f t="shared" si="2"/>
        <v>141</v>
      </c>
    </row>
    <row r="14" spans="1:11" ht="12.75">
      <c r="A14" t="s">
        <v>276</v>
      </c>
      <c r="B14" s="3">
        <v>34</v>
      </c>
      <c r="C14" s="3">
        <v>9</v>
      </c>
      <c r="D14" s="3">
        <v>6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9</v>
      </c>
      <c r="J14" s="3">
        <f t="shared" si="1"/>
        <v>6</v>
      </c>
      <c r="K14" s="5">
        <f t="shared" si="2"/>
        <v>15</v>
      </c>
    </row>
    <row r="15" spans="1:11" ht="12.75">
      <c r="A15" t="s">
        <v>277</v>
      </c>
      <c r="B15" s="3">
        <v>0</v>
      </c>
      <c r="C15" s="3">
        <v>10</v>
      </c>
      <c r="D15" s="3">
        <v>16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10</v>
      </c>
      <c r="J15" s="3">
        <f t="shared" si="1"/>
        <v>16</v>
      </c>
      <c r="K15" s="5">
        <f t="shared" si="2"/>
        <v>26</v>
      </c>
    </row>
    <row r="16" spans="1:11" ht="12.75">
      <c r="A16" t="s">
        <v>278</v>
      </c>
      <c r="B16" s="3">
        <v>401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3">
        <f t="shared" si="1"/>
        <v>0</v>
      </c>
      <c r="K16" s="5">
        <f t="shared" si="2"/>
        <v>0</v>
      </c>
    </row>
    <row r="17" spans="1:11" ht="12.75">
      <c r="A17" t="s">
        <v>279</v>
      </c>
      <c r="B17" s="3">
        <v>0</v>
      </c>
      <c r="C17" s="3">
        <v>54</v>
      </c>
      <c r="D17" s="3">
        <v>78</v>
      </c>
      <c r="E17" s="3">
        <v>0</v>
      </c>
      <c r="F17" s="3">
        <v>0</v>
      </c>
      <c r="G17" s="3">
        <v>0</v>
      </c>
      <c r="H17" s="3">
        <v>4</v>
      </c>
      <c r="I17" s="3">
        <f t="shared" si="0"/>
        <v>54</v>
      </c>
      <c r="J17" s="3">
        <f t="shared" si="1"/>
        <v>82</v>
      </c>
      <c r="K17" s="5">
        <f t="shared" si="2"/>
        <v>136</v>
      </c>
    </row>
    <row r="18" spans="1:11" ht="12.75">
      <c r="A18" t="s">
        <v>280</v>
      </c>
      <c r="B18" s="3">
        <v>0</v>
      </c>
      <c r="C18" s="3">
        <v>42</v>
      </c>
      <c r="D18" s="3">
        <v>31</v>
      </c>
      <c r="E18" s="3">
        <v>0</v>
      </c>
      <c r="F18" s="3">
        <v>0</v>
      </c>
      <c r="G18" s="3">
        <v>1</v>
      </c>
      <c r="H18" s="3">
        <v>1</v>
      </c>
      <c r="I18" s="3">
        <f t="shared" si="0"/>
        <v>43</v>
      </c>
      <c r="J18" s="3">
        <f t="shared" si="1"/>
        <v>32</v>
      </c>
      <c r="K18" s="5">
        <f t="shared" si="2"/>
        <v>75</v>
      </c>
    </row>
    <row r="19" spans="1:11" ht="12.75">
      <c r="A19" t="s">
        <v>281</v>
      </c>
      <c r="B19" s="3">
        <v>0</v>
      </c>
      <c r="C19" s="3">
        <v>108</v>
      </c>
      <c r="D19" s="3">
        <v>166</v>
      </c>
      <c r="E19" s="3">
        <v>0</v>
      </c>
      <c r="F19" s="3">
        <v>1</v>
      </c>
      <c r="G19" s="3">
        <v>1</v>
      </c>
      <c r="H19" s="3">
        <v>7</v>
      </c>
      <c r="I19" s="3">
        <f t="shared" si="0"/>
        <v>109</v>
      </c>
      <c r="J19" s="3">
        <f t="shared" si="1"/>
        <v>174</v>
      </c>
      <c r="K19" s="5">
        <f t="shared" si="2"/>
        <v>283</v>
      </c>
    </row>
    <row r="20" spans="1:11" ht="12.75">
      <c r="A20" t="s">
        <v>282</v>
      </c>
      <c r="B20" s="3">
        <v>0</v>
      </c>
      <c r="C20" s="3">
        <v>80</v>
      </c>
      <c r="D20" s="3">
        <v>86</v>
      </c>
      <c r="E20" s="3">
        <v>0</v>
      </c>
      <c r="F20" s="3">
        <v>0</v>
      </c>
      <c r="G20" s="3">
        <v>2</v>
      </c>
      <c r="H20" s="3">
        <v>1</v>
      </c>
      <c r="I20" s="3">
        <f t="shared" si="0"/>
        <v>82</v>
      </c>
      <c r="J20" s="3">
        <f t="shared" si="1"/>
        <v>87</v>
      </c>
      <c r="K20" s="5">
        <f t="shared" si="2"/>
        <v>169</v>
      </c>
    </row>
    <row r="21" spans="1:11" ht="12.75">
      <c r="A21" t="s">
        <v>283</v>
      </c>
      <c r="B21" s="3">
        <v>0</v>
      </c>
      <c r="C21" s="3">
        <v>28</v>
      </c>
      <c r="D21" s="3">
        <v>30</v>
      </c>
      <c r="E21" s="3">
        <v>0</v>
      </c>
      <c r="F21" s="3">
        <v>0</v>
      </c>
      <c r="G21" s="3">
        <v>0</v>
      </c>
      <c r="H21" s="3">
        <v>1</v>
      </c>
      <c r="I21" s="3">
        <f t="shared" si="0"/>
        <v>28</v>
      </c>
      <c r="J21" s="3">
        <f t="shared" si="1"/>
        <v>31</v>
      </c>
      <c r="K21" s="5">
        <f t="shared" si="2"/>
        <v>59</v>
      </c>
    </row>
    <row r="22" spans="1:11" ht="12.75">
      <c r="A22" t="s">
        <v>284</v>
      </c>
      <c r="B22" s="3">
        <v>0</v>
      </c>
      <c r="C22" s="3">
        <v>48</v>
      </c>
      <c r="D22" s="3">
        <v>55</v>
      </c>
      <c r="E22" s="3">
        <v>1</v>
      </c>
      <c r="F22" s="3">
        <v>1</v>
      </c>
      <c r="G22" s="3">
        <v>0</v>
      </c>
      <c r="H22" s="3">
        <v>5</v>
      </c>
      <c r="I22" s="3">
        <f t="shared" si="0"/>
        <v>49</v>
      </c>
      <c r="J22" s="3">
        <f t="shared" si="1"/>
        <v>61</v>
      </c>
      <c r="K22" s="5">
        <f t="shared" si="2"/>
        <v>110</v>
      </c>
    </row>
    <row r="23" spans="1:11" ht="12.75">
      <c r="A23" t="s">
        <v>285</v>
      </c>
      <c r="B23" s="3">
        <v>0</v>
      </c>
      <c r="C23" s="3">
        <v>10</v>
      </c>
      <c r="D23" s="3">
        <v>10</v>
      </c>
      <c r="E23" s="3">
        <v>0</v>
      </c>
      <c r="F23" s="3">
        <v>0</v>
      </c>
      <c r="G23" s="3">
        <v>0</v>
      </c>
      <c r="H23" s="3">
        <v>1</v>
      </c>
      <c r="I23" s="3">
        <f t="shared" si="0"/>
        <v>10</v>
      </c>
      <c r="J23" s="3">
        <f t="shared" si="1"/>
        <v>11</v>
      </c>
      <c r="K23" s="5">
        <f t="shared" si="2"/>
        <v>21</v>
      </c>
    </row>
    <row r="24" spans="1:11" ht="12.75">
      <c r="A24" t="s">
        <v>286</v>
      </c>
      <c r="B24" s="3">
        <v>827</v>
      </c>
      <c r="C24" s="3">
        <v>121</v>
      </c>
      <c r="D24" s="3">
        <v>137</v>
      </c>
      <c r="E24" s="3">
        <v>1</v>
      </c>
      <c r="F24" s="3">
        <v>1</v>
      </c>
      <c r="G24" s="3">
        <v>0</v>
      </c>
      <c r="H24" s="3">
        <v>2</v>
      </c>
      <c r="I24" s="3">
        <f t="shared" si="0"/>
        <v>122</v>
      </c>
      <c r="J24" s="3">
        <f t="shared" si="1"/>
        <v>140</v>
      </c>
      <c r="K24" s="5">
        <f t="shared" si="2"/>
        <v>262</v>
      </c>
    </row>
    <row r="25" spans="1:11" ht="12.75">
      <c r="A25" t="s">
        <v>287</v>
      </c>
      <c r="B25" s="3">
        <v>0</v>
      </c>
      <c r="C25" s="3">
        <v>28</v>
      </c>
      <c r="D25" s="3">
        <v>41</v>
      </c>
      <c r="E25" s="3">
        <v>0</v>
      </c>
      <c r="F25" s="3">
        <v>0</v>
      </c>
      <c r="G25" s="3">
        <v>0</v>
      </c>
      <c r="H25" s="3">
        <v>4</v>
      </c>
      <c r="I25" s="3">
        <f t="shared" si="0"/>
        <v>28</v>
      </c>
      <c r="J25" s="3">
        <f t="shared" si="1"/>
        <v>45</v>
      </c>
      <c r="K25" s="5">
        <f t="shared" si="2"/>
        <v>73</v>
      </c>
    </row>
    <row r="26" spans="1:11" ht="12.75">
      <c r="A26" t="s">
        <v>288</v>
      </c>
      <c r="B26" s="3">
        <v>0</v>
      </c>
      <c r="C26" s="3">
        <v>104</v>
      </c>
      <c r="D26" s="3">
        <v>121</v>
      </c>
      <c r="E26" s="3">
        <v>1</v>
      </c>
      <c r="F26" s="3">
        <v>0</v>
      </c>
      <c r="G26" s="3">
        <v>2</v>
      </c>
      <c r="H26" s="3">
        <v>7</v>
      </c>
      <c r="I26" s="3">
        <f t="shared" si="0"/>
        <v>107</v>
      </c>
      <c r="J26" s="3">
        <f t="shared" si="1"/>
        <v>128</v>
      </c>
      <c r="K26" s="5">
        <f t="shared" si="2"/>
        <v>235</v>
      </c>
    </row>
    <row r="27" spans="1:11" ht="12.75">
      <c r="A27" t="s">
        <v>289</v>
      </c>
      <c r="B27" s="3">
        <v>0</v>
      </c>
      <c r="C27" s="3">
        <v>99</v>
      </c>
      <c r="D27" s="3">
        <v>64</v>
      </c>
      <c r="E27" s="3">
        <v>0</v>
      </c>
      <c r="F27" s="3">
        <v>1</v>
      </c>
      <c r="G27" s="3">
        <v>0</v>
      </c>
      <c r="H27" s="3">
        <v>5</v>
      </c>
      <c r="I27" s="3">
        <f t="shared" si="0"/>
        <v>99</v>
      </c>
      <c r="J27" s="3">
        <f t="shared" si="1"/>
        <v>70</v>
      </c>
      <c r="K27" s="5">
        <f t="shared" si="2"/>
        <v>169</v>
      </c>
    </row>
    <row r="28" spans="1:11" ht="12.75">
      <c r="A28" t="s">
        <v>290</v>
      </c>
      <c r="B28" s="3">
        <v>0</v>
      </c>
      <c r="C28" s="3">
        <v>41</v>
      </c>
      <c r="D28" s="3">
        <v>48</v>
      </c>
      <c r="E28" s="3">
        <v>0</v>
      </c>
      <c r="F28" s="3">
        <v>0</v>
      </c>
      <c r="G28" s="3">
        <v>1</v>
      </c>
      <c r="H28" s="3">
        <v>3</v>
      </c>
      <c r="I28" s="3">
        <f t="shared" si="0"/>
        <v>42</v>
      </c>
      <c r="J28" s="3">
        <f t="shared" si="1"/>
        <v>51</v>
      </c>
      <c r="K28" s="5">
        <f t="shared" si="2"/>
        <v>93</v>
      </c>
    </row>
    <row r="29" spans="1:11" ht="12.75">
      <c r="A29" t="s">
        <v>291</v>
      </c>
      <c r="B29" s="3">
        <v>0</v>
      </c>
      <c r="C29" s="3">
        <v>75</v>
      </c>
      <c r="D29" s="3">
        <v>68</v>
      </c>
      <c r="E29" s="3">
        <v>0</v>
      </c>
      <c r="F29" s="3">
        <v>2</v>
      </c>
      <c r="G29" s="3">
        <v>0</v>
      </c>
      <c r="H29" s="3">
        <v>2</v>
      </c>
      <c r="I29" s="3">
        <f t="shared" si="0"/>
        <v>75</v>
      </c>
      <c r="J29" s="3">
        <f t="shared" si="1"/>
        <v>72</v>
      </c>
      <c r="K29" s="5">
        <f t="shared" si="2"/>
        <v>147</v>
      </c>
    </row>
    <row r="30" spans="1:11" ht="12.75">
      <c r="A30" t="s">
        <v>292</v>
      </c>
      <c r="B30" s="3">
        <v>0</v>
      </c>
      <c r="C30" s="3">
        <v>62</v>
      </c>
      <c r="D30" s="3">
        <v>20</v>
      </c>
      <c r="E30" s="3">
        <v>1</v>
      </c>
      <c r="F30" s="3">
        <v>0</v>
      </c>
      <c r="G30" s="3">
        <v>0</v>
      </c>
      <c r="H30" s="3">
        <v>3</v>
      </c>
      <c r="I30" s="3">
        <f t="shared" si="0"/>
        <v>63</v>
      </c>
      <c r="J30" s="3">
        <f t="shared" si="1"/>
        <v>23</v>
      </c>
      <c r="K30" s="5">
        <f t="shared" si="2"/>
        <v>86</v>
      </c>
    </row>
    <row r="31" spans="1:11" ht="12.75">
      <c r="A31" t="s">
        <v>293</v>
      </c>
      <c r="B31" s="3">
        <v>269</v>
      </c>
      <c r="C31" s="3">
        <v>27</v>
      </c>
      <c r="D31" s="3">
        <v>6</v>
      </c>
      <c r="E31" s="3">
        <v>1</v>
      </c>
      <c r="F31" s="3">
        <v>0</v>
      </c>
      <c r="G31" s="3">
        <v>0</v>
      </c>
      <c r="H31" s="3">
        <v>0</v>
      </c>
      <c r="I31" s="3">
        <f t="shared" si="0"/>
        <v>28</v>
      </c>
      <c r="J31" s="3">
        <f t="shared" si="1"/>
        <v>6</v>
      </c>
      <c r="K31" s="5">
        <f t="shared" si="2"/>
        <v>34</v>
      </c>
    </row>
    <row r="32" spans="1:11" ht="12.75">
      <c r="A32" t="s">
        <v>294</v>
      </c>
      <c r="B32" s="3">
        <v>0</v>
      </c>
      <c r="C32" s="3">
        <v>15</v>
      </c>
      <c r="D32" s="3">
        <v>9</v>
      </c>
      <c r="E32" s="3">
        <v>0</v>
      </c>
      <c r="F32" s="3">
        <v>0</v>
      </c>
      <c r="G32" s="3">
        <v>0</v>
      </c>
      <c r="H32" s="3">
        <v>1</v>
      </c>
      <c r="I32" s="3">
        <f t="shared" si="0"/>
        <v>15</v>
      </c>
      <c r="J32" s="3">
        <f t="shared" si="1"/>
        <v>10</v>
      </c>
      <c r="K32" s="5">
        <f t="shared" si="2"/>
        <v>25</v>
      </c>
    </row>
    <row r="33" spans="1:11" ht="12.75">
      <c r="A33" t="s">
        <v>295</v>
      </c>
      <c r="B33" s="3">
        <v>973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</v>
      </c>
      <c r="J33" s="3">
        <f t="shared" si="1"/>
        <v>1</v>
      </c>
      <c r="K33" s="5">
        <f t="shared" si="2"/>
        <v>4</v>
      </c>
    </row>
    <row r="34" spans="1:11" ht="12.75">
      <c r="A34" s="2" t="s">
        <v>269</v>
      </c>
      <c r="B34" s="5">
        <f aca="true" t="shared" si="3" ref="B34:K34">SUM(B10:B33)</f>
        <v>2772</v>
      </c>
      <c r="C34" s="5">
        <f t="shared" si="3"/>
        <v>1090</v>
      </c>
      <c r="D34" s="5">
        <f t="shared" si="3"/>
        <v>1117</v>
      </c>
      <c r="E34" s="5">
        <f t="shared" si="3"/>
        <v>5</v>
      </c>
      <c r="F34" s="5">
        <f t="shared" si="3"/>
        <v>6</v>
      </c>
      <c r="G34" s="5">
        <f t="shared" si="3"/>
        <v>7</v>
      </c>
      <c r="H34" s="5">
        <f t="shared" si="3"/>
        <v>47</v>
      </c>
      <c r="I34" s="5">
        <f t="shared" si="3"/>
        <v>1102</v>
      </c>
      <c r="J34" s="5">
        <f t="shared" si="3"/>
        <v>1170</v>
      </c>
      <c r="K34" s="5">
        <f t="shared" si="3"/>
        <v>2272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00390625" style="0" customWidth="1"/>
    <col min="2" max="2" width="11.57421875" style="0" customWidth="1"/>
    <col min="4" max="4" width="12.28125" style="0" customWidth="1"/>
    <col min="6" max="6" width="14.28125" style="0" customWidth="1"/>
    <col min="10" max="10" width="12.8515625" style="0" customWidth="1"/>
    <col min="12" max="12" width="19.28125" style="0" customWidth="1"/>
    <col min="14" max="14" width="18.8515625" style="0" customWidth="1"/>
  </cols>
  <sheetData>
    <row r="1" ht="18">
      <c r="A1" s="1" t="s">
        <v>296</v>
      </c>
    </row>
    <row r="5" spans="1:14" s="11" customFormat="1" ht="60" customHeight="1">
      <c r="A5" s="10" t="s">
        <v>297</v>
      </c>
      <c r="B5" s="10" t="s">
        <v>298</v>
      </c>
      <c r="D5" s="10" t="s">
        <v>299</v>
      </c>
      <c r="F5" s="10" t="s">
        <v>300</v>
      </c>
      <c r="H5" s="10" t="s">
        <v>76</v>
      </c>
      <c r="J5" s="10" t="s">
        <v>301</v>
      </c>
      <c r="L5" s="10" t="s">
        <v>302</v>
      </c>
      <c r="N5" s="10" t="s">
        <v>303</v>
      </c>
    </row>
    <row r="6" spans="2:15" ht="12.75"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  <c r="J6" t="s">
        <v>270</v>
      </c>
      <c r="K6" t="s">
        <v>271</v>
      </c>
      <c r="L6" t="s">
        <v>270</v>
      </c>
      <c r="M6" t="s">
        <v>271</v>
      </c>
      <c r="N6" t="s">
        <v>270</v>
      </c>
      <c r="O6" t="s">
        <v>271</v>
      </c>
    </row>
    <row r="7" spans="1:15" ht="12.75">
      <c r="A7" t="s">
        <v>27</v>
      </c>
      <c r="B7" s="6">
        <v>10</v>
      </c>
      <c r="C7" s="6">
        <v>16</v>
      </c>
      <c r="D7" s="6">
        <v>0</v>
      </c>
      <c r="E7" s="6">
        <v>0</v>
      </c>
      <c r="F7" s="6">
        <v>0.99</v>
      </c>
      <c r="G7" s="6">
        <v>3.02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2.75">
      <c r="A8" t="s">
        <v>28</v>
      </c>
      <c r="B8" s="6">
        <v>7</v>
      </c>
      <c r="C8" s="6">
        <v>25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2.75">
      <c r="A9" s="2" t="s">
        <v>269</v>
      </c>
      <c r="B9" s="7">
        <f aca="true" t="shared" si="0" ref="B9:O9">SUM(B7:B8)</f>
        <v>17</v>
      </c>
      <c r="C9" s="7">
        <f t="shared" si="0"/>
        <v>41</v>
      </c>
      <c r="D9" s="7">
        <f t="shared" si="0"/>
        <v>0</v>
      </c>
      <c r="E9" s="7">
        <f t="shared" si="0"/>
        <v>0</v>
      </c>
      <c r="F9" s="7">
        <f t="shared" si="0"/>
        <v>0.99</v>
      </c>
      <c r="G9" s="7">
        <f t="shared" si="0"/>
        <v>3.02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3.7109375" style="0" customWidth="1"/>
  </cols>
  <sheetData>
    <row r="1" ht="18">
      <c r="A1" s="1" t="s">
        <v>304</v>
      </c>
    </row>
    <row r="5" spans="1:8" ht="25.5">
      <c r="A5" s="10" t="s">
        <v>305</v>
      </c>
      <c r="B5" s="2" t="s">
        <v>306</v>
      </c>
      <c r="D5" s="2" t="s">
        <v>307</v>
      </c>
      <c r="F5" s="2" t="s">
        <v>308</v>
      </c>
      <c r="H5" s="2" t="s">
        <v>309</v>
      </c>
    </row>
    <row r="6" spans="2:9" ht="12.75">
      <c r="B6" t="s">
        <v>270</v>
      </c>
      <c r="C6" t="s">
        <v>271</v>
      </c>
      <c r="D6" t="s">
        <v>270</v>
      </c>
      <c r="E6" t="s">
        <v>271</v>
      </c>
      <c r="F6" t="s">
        <v>270</v>
      </c>
      <c r="G6" t="s">
        <v>271</v>
      </c>
      <c r="H6" t="s">
        <v>270</v>
      </c>
      <c r="I6" t="s">
        <v>271</v>
      </c>
    </row>
    <row r="7" spans="1:9" ht="12.75">
      <c r="A7" s="2" t="s">
        <v>310</v>
      </c>
      <c r="B7" s="3">
        <v>5</v>
      </c>
      <c r="C7" s="3">
        <v>1</v>
      </c>
      <c r="D7" s="3">
        <v>1</v>
      </c>
      <c r="E7" s="3">
        <v>2</v>
      </c>
      <c r="F7" s="3">
        <v>1</v>
      </c>
      <c r="G7" s="3">
        <v>0</v>
      </c>
      <c r="H7" s="3">
        <v>0</v>
      </c>
      <c r="I7" s="3">
        <v>1</v>
      </c>
    </row>
    <row r="9" spans="1:5" ht="12.75">
      <c r="A9" s="2" t="s">
        <v>297</v>
      </c>
      <c r="E9" s="2" t="s">
        <v>311</v>
      </c>
    </row>
    <row r="10" spans="1:9" ht="12.75">
      <c r="A10" t="s">
        <v>27</v>
      </c>
      <c r="B10" s="3">
        <v>13</v>
      </c>
      <c r="C10" s="3">
        <v>19</v>
      </c>
      <c r="D10" s="3">
        <v>0</v>
      </c>
      <c r="E10" s="3">
        <v>2</v>
      </c>
      <c r="F10" s="3">
        <v>0</v>
      </c>
      <c r="G10" s="3">
        <v>1</v>
      </c>
      <c r="H10" s="3">
        <v>0</v>
      </c>
      <c r="I10" s="3">
        <v>0</v>
      </c>
    </row>
    <row r="11" spans="1:9" ht="12.75">
      <c r="A11" t="s">
        <v>28</v>
      </c>
      <c r="B11" s="3">
        <v>7</v>
      </c>
      <c r="C11" s="3">
        <v>25</v>
      </c>
      <c r="D11" s="3">
        <v>2</v>
      </c>
      <c r="E11" s="3">
        <v>3</v>
      </c>
      <c r="F11" s="3">
        <v>3</v>
      </c>
      <c r="G11" s="3">
        <v>5</v>
      </c>
      <c r="H11" s="3">
        <v>1</v>
      </c>
      <c r="I11" s="3">
        <v>0</v>
      </c>
    </row>
    <row r="12" spans="1:9" ht="12.75">
      <c r="A12" s="2" t="s">
        <v>312</v>
      </c>
      <c r="B12" s="5">
        <f aca="true" t="shared" si="0" ref="B12:I12">SUM(B10:B11)</f>
        <v>20</v>
      </c>
      <c r="C12" s="5">
        <f t="shared" si="0"/>
        <v>44</v>
      </c>
      <c r="D12" s="5">
        <f t="shared" si="0"/>
        <v>2</v>
      </c>
      <c r="E12" s="5">
        <f t="shared" si="0"/>
        <v>5</v>
      </c>
      <c r="F12" s="5">
        <f t="shared" si="0"/>
        <v>3</v>
      </c>
      <c r="G12" s="5">
        <f t="shared" si="0"/>
        <v>6</v>
      </c>
      <c r="H12" s="5">
        <f t="shared" si="0"/>
        <v>1</v>
      </c>
      <c r="I12" s="5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Sanzo</dc:creator>
  <cp:keywords/>
  <dc:description/>
  <cp:lastModifiedBy>oamari</cp:lastModifiedBy>
  <dcterms:created xsi:type="dcterms:W3CDTF">2015-02-24T09:09:36Z</dcterms:created>
  <dcterms:modified xsi:type="dcterms:W3CDTF">2015-03-17T16:33:49Z</dcterms:modified>
  <cp:category/>
  <cp:version/>
  <cp:contentType/>
  <cp:contentStatus/>
</cp:coreProperties>
</file>